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lockStructure="1"/>
  <bookViews>
    <workbookView windowWidth="20490" windowHeight="7815" firstSheet="2" activeTab="2"/>
  </bookViews>
  <sheets>
    <sheet name="Anx - A - Attendance details" sheetId="1" r:id="rId1"/>
    <sheet name="Anx - B - Hire charges " sheetId="2" r:id="rId2"/>
    <sheet name="Anx - C - Material received" sheetId="3" r:id="rId3"/>
    <sheet name="Anx - D - Milestone report" sheetId="4" r:id="rId4"/>
    <sheet name="Anx - E -Estimate of work done" sheetId="5" r:id="rId5"/>
  </sheets>
  <definedNames>
    <definedName name="_xlnm.Print_Area" localSheetId="2">'Anx - C - Material received'!$A$2:$H$44</definedName>
  </definedNames>
  <calcPr calcId="144525"/>
</workbook>
</file>

<file path=xl/sharedStrings.xml><?xml version="1.0" encoding="utf-8"?>
<sst xmlns="http://schemas.openxmlformats.org/spreadsheetml/2006/main" count="640" uniqueCount="231">
  <si>
    <t>Annexure - A - Circular no. 807(b)</t>
  </si>
  <si>
    <t>Details of labour charges</t>
  </si>
  <si>
    <t>Name of contractor:</t>
  </si>
  <si>
    <t>Home Line Infra</t>
  </si>
  <si>
    <t>Company name:</t>
  </si>
  <si>
    <t>Nilgiri Estate</t>
  </si>
  <si>
    <t>Project name:</t>
  </si>
  <si>
    <t>Nilgiri Estates</t>
  </si>
  <si>
    <t>Date:</t>
  </si>
  <si>
    <t>Period</t>
  </si>
  <si>
    <t>From:</t>
  </si>
  <si>
    <t>To:</t>
  </si>
  <si>
    <t>Sl. No.</t>
  </si>
  <si>
    <t>Work Type</t>
  </si>
  <si>
    <t>Worker Type</t>
  </si>
  <si>
    <t>Quantity</t>
  </si>
  <si>
    <t xml:space="preserve">Rate </t>
  </si>
  <si>
    <t>Amount</t>
  </si>
  <si>
    <t>Civil work</t>
  </si>
  <si>
    <t>Mason</t>
  </si>
  <si>
    <t>Male helper</t>
  </si>
  <si>
    <t>Female helper</t>
  </si>
  <si>
    <t>RCC work</t>
  </si>
  <si>
    <t>Earth work</t>
  </si>
  <si>
    <t>Electrician</t>
  </si>
  <si>
    <t>Total</t>
  </si>
  <si>
    <t>Payment recommended by project manager:</t>
  </si>
  <si>
    <t>Payment approved by MD:</t>
  </si>
  <si>
    <t>Prepared by:</t>
  </si>
  <si>
    <t>Approved by:</t>
  </si>
  <si>
    <t>MDs approval</t>
  </si>
  <si>
    <t>Name</t>
  </si>
  <si>
    <t>Kavitha</t>
  </si>
  <si>
    <t>Anil</t>
  </si>
  <si>
    <t>Sign</t>
  </si>
  <si>
    <t>Date</t>
  </si>
  <si>
    <t xml:space="preserve">Note: </t>
  </si>
  <si>
    <t>1. Attach attendance summary from database</t>
  </si>
  <si>
    <t>2. Recoomend payment as per our guideline rates for wages.</t>
  </si>
  <si>
    <t>Annexure - B - Circular no. 807(b)</t>
  </si>
  <si>
    <t>Details of hire charges</t>
  </si>
  <si>
    <t>Equipment Type</t>
  </si>
  <si>
    <t>Units</t>
  </si>
  <si>
    <t>JCB</t>
  </si>
  <si>
    <t>Hrs</t>
  </si>
  <si>
    <t>Tractor tipper with labour</t>
  </si>
  <si>
    <t>Tractor tipper without labour</t>
  </si>
  <si>
    <t xml:space="preserve">Per day </t>
  </si>
  <si>
    <t xml:space="preserve">Concrete mixer with diesel </t>
  </si>
  <si>
    <t>including operator batta</t>
  </si>
  <si>
    <t>1. Attach hirecharges summary from database</t>
  </si>
  <si>
    <t>2. Recoomend payment as per our guideline rates for hirecharges.</t>
  </si>
  <si>
    <t>Annexure - C - Circular no. 807(b)</t>
  </si>
  <si>
    <t>Details of magterial received</t>
  </si>
  <si>
    <t>Material type</t>
  </si>
  <si>
    <t>Received date</t>
  </si>
  <si>
    <t>Inward no.</t>
  </si>
  <si>
    <t>Rate</t>
  </si>
  <si>
    <t>20mm  metal</t>
  </si>
  <si>
    <t>17908</t>
  </si>
  <si>
    <t>cft</t>
  </si>
  <si>
    <t>Robo Course sand</t>
  </si>
  <si>
    <t>17909</t>
  </si>
  <si>
    <t>Red mud</t>
  </si>
  <si>
    <t>17910</t>
  </si>
  <si>
    <t>1. Attach inward summary report from database.</t>
  </si>
  <si>
    <t>2. Attach details sheet from database with photographs</t>
  </si>
  <si>
    <t>3. Recoomend payment as per our guideline rates for building material.</t>
  </si>
  <si>
    <t>4. Other material rates can be adopted as per bills produced.</t>
  </si>
  <si>
    <t>Annexure - D - Circular no. 807(b)</t>
  </si>
  <si>
    <t>Mile stone report for CR.</t>
  </si>
  <si>
    <t>HomeLline Infra</t>
  </si>
  <si>
    <t>S No</t>
  </si>
  <si>
    <t>Villa no.</t>
  </si>
  <si>
    <t xml:space="preserve">Type </t>
  </si>
  <si>
    <t>SBUP</t>
  </si>
  <si>
    <t>Work start date</t>
  </si>
  <si>
    <t>Completion of plinth</t>
  </si>
  <si>
    <t>Completion of RCC</t>
  </si>
  <si>
    <t>Completion of  brickwork and plastering</t>
  </si>
  <si>
    <t>Completion of stage I</t>
  </si>
  <si>
    <t>Completion of stage II</t>
  </si>
  <si>
    <t>Completion of stage III</t>
  </si>
  <si>
    <t>Completion of stage IV</t>
  </si>
  <si>
    <t>Date of physical posession</t>
  </si>
  <si>
    <t>80 A</t>
  </si>
  <si>
    <t>A2</t>
  </si>
  <si>
    <t>80 B</t>
  </si>
  <si>
    <t>14-07-17</t>
  </si>
  <si>
    <t>80 C</t>
  </si>
  <si>
    <t>A1</t>
  </si>
  <si>
    <t>80 D</t>
  </si>
  <si>
    <t>81</t>
  </si>
  <si>
    <t>AA1</t>
  </si>
  <si>
    <t>82</t>
  </si>
  <si>
    <t>83</t>
  </si>
  <si>
    <t>28-08-17</t>
  </si>
  <si>
    <t>84</t>
  </si>
  <si>
    <t>24-08-17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</si>
  <si>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</si>
  <si>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</si>
  <si>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</si>
  <si>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</si>
  <si>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</si>
  <si>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</si>
  <si>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</si>
  <si>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</si>
  <si>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</si>
  <si>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</si>
  <si>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</si>
  <si>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</si>
  <si>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</si>
  <si>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</si>
  <si>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</si>
  <si>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</si>
  <si>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AA2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</si>
  <si>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</si>
  <si>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</si>
  <si>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</si>
  <si>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</si>
  <si>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</si>
  <si>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</si>
  <si>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</si>
  <si>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</si>
  <si>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</si>
  <si>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</si>
  <si>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</si>
  <si>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</si>
  <si>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</si>
  <si>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</si>
  <si>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</si>
  <si>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</si>
  <si>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</si>
  <si>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</si>
  <si>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</si>
  <si>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BB1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</si>
  <si>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</si>
  <si>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</si>
  <si>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</si>
  <si>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</si>
  <si>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</si>
  <si>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</si>
  <si>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</si>
  <si>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</si>
  <si>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</si>
  <si>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</si>
  <si>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</si>
  <si>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</si>
  <si>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</si>
  <si>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</si>
  <si>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</si>
  <si>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</si>
  <si>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18-06-17</t>
  </si>
  <si>
    <t>136</t>
  </si>
  <si>
    <t>BB2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</si>
  <si>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</si>
  <si>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</si>
  <si>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</si>
  <si>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</si>
  <si>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</si>
  <si>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</si>
  <si>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</si>
  <si>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</si>
  <si>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</si>
  <si>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</si>
  <si>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</si>
  <si>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</si>
  <si>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</si>
  <si>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</si>
  <si>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</si>
  <si>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</si>
  <si>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</si>
  <si>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</si>
  <si>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</si>
  <si>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</si>
  <si>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</si>
  <si>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</si>
  <si>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31-06-17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</si>
  <si>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</si>
  <si>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</si>
  <si>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</si>
  <si>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</si>
  <si>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</si>
  <si>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</si>
  <si>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</si>
  <si>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</si>
  <si>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</si>
  <si>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</si>
  <si>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</si>
  <si>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</si>
  <si>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</si>
  <si>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</si>
  <si>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</si>
  <si>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</si>
  <si>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</si>
  <si>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</si>
  <si>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</si>
  <si>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</si>
  <si>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</si>
  <si>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</si>
  <si>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</si>
  <si>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</si>
  <si>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</si>
  <si>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</si>
  <si>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</si>
  <si>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Note: Send report every Thursday.</t>
  </si>
  <si>
    <t>Annexure - E - Circular no. 807(b)</t>
  </si>
  <si>
    <t>Estimate of work done</t>
  </si>
  <si>
    <t>Const. Contract Rate:</t>
  </si>
  <si>
    <t>Type (2, 3, 4 BHK)</t>
  </si>
  <si>
    <t>SBUA</t>
  </si>
  <si>
    <t>Earth work, footing, plinth, column1</t>
  </si>
  <si>
    <t>RRC, slabs + head room</t>
  </si>
  <si>
    <t>Brick work, compound wall &amp; site levelling</t>
  </si>
  <si>
    <t>2 coats plastering</t>
  </si>
  <si>
    <t>Final finishing and handover</t>
  </si>
  <si>
    <t>Total percentage of work done</t>
  </si>
  <si>
    <t>Construction contract value</t>
  </si>
  <si>
    <t>Value of work done</t>
  </si>
  <si>
    <t>Advance Paid</t>
  </si>
  <si>
    <t>Advance adjusted</t>
  </si>
  <si>
    <t>Balance payable</t>
  </si>
  <si>
    <t>2BHK</t>
  </si>
  <si>
    <t>4BHK</t>
  </si>
  <si>
    <t>3BHK</t>
  </si>
  <si>
    <t>A</t>
  </si>
  <si>
    <t>Amount paid to contractor</t>
  </si>
  <si>
    <t>B</t>
  </si>
  <si>
    <t>Less: Advance paid</t>
  </si>
  <si>
    <t>C</t>
  </si>
  <si>
    <t>Balance payable to contractor</t>
  </si>
</sst>
</file>

<file path=xl/styles.xml><?xml version="1.0" encoding="utf-8"?>
<styleSheet xmlns="http://schemas.openxmlformats.org/spreadsheetml/2006/main">
  <numFmts count="10">
    <numFmt numFmtId="176" formatCode="_(&quot;$&quot;* #,##0_);_(&quot;$&quot;* \(#,##0\);_(&quot;$&quot;* &quot;-&quot;_);_(@_)"/>
    <numFmt numFmtId="177" formatCode="_(* #,##0.00_);_(* \(#,##0.00\);_(* &quot;-&quot;??_);_(@_)"/>
    <numFmt numFmtId="178" formatCode="_ * #,##0_ ;_ * \-#,##0_ ;_ * &quot;-&quot;??_ ;_ @_ "/>
    <numFmt numFmtId="179" formatCode="_ * #,##0_ ;_ * \-#,##0_ ;_ * &quot;-&quot;_ ;_ @_ "/>
    <numFmt numFmtId="180" formatCode="dd/mm/yyyy"/>
    <numFmt numFmtId="181" formatCode="_ &quot;₹&quot;* #,##0.00_ ;_ &quot;₹&quot;* \-#,##0.00_ ;_ &quot;₹&quot;* &quot;-&quot;??_ ;_ @_ "/>
    <numFmt numFmtId="182" formatCode="_ * #,##0.00_ ;_ * \-#,##0.00_ ;_ * &quot;-&quot;??_ ;_ @_ "/>
    <numFmt numFmtId="183" formatCode="[$-409]d/mmm/yy;@"/>
    <numFmt numFmtId="184" formatCode="_(* #,##0_);_(* \(#,##0\);_(* &quot;-&quot;??_);_(@_)"/>
    <numFmt numFmtId="185" formatCode="0.00_ "/>
  </numFmts>
  <fonts count="22">
    <font>
      <sz val="11"/>
      <color indexed="8"/>
      <name val="Calibri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b/>
      <sz val="11"/>
      <color indexed="8"/>
      <name val="Calibri"/>
      <charset val="0"/>
    </font>
    <font>
      <b/>
      <sz val="11"/>
      <color indexed="63"/>
      <name val="Calibri"/>
      <charset val="0"/>
    </font>
    <font>
      <sz val="11"/>
      <color indexed="9"/>
      <name val="Calibri"/>
      <charset val="0"/>
    </font>
    <font>
      <sz val="11"/>
      <color indexed="60"/>
      <name val="Calibri"/>
      <charset val="0"/>
    </font>
    <font>
      <sz val="11"/>
      <color indexed="8"/>
      <name val="Calibri"/>
      <charset val="0"/>
    </font>
    <font>
      <u/>
      <sz val="11"/>
      <color indexed="12"/>
      <name val="Calibri"/>
      <charset val="0"/>
    </font>
    <font>
      <u/>
      <sz val="11"/>
      <color indexed="20"/>
      <name val="Calibri"/>
      <charset val="0"/>
    </font>
    <font>
      <b/>
      <sz val="11"/>
      <color indexed="9"/>
      <name val="Calibri"/>
      <charset val="0"/>
    </font>
    <font>
      <b/>
      <sz val="13"/>
      <color indexed="62"/>
      <name val="Calibri"/>
      <charset val="134"/>
    </font>
    <font>
      <sz val="10"/>
      <name val="Arial"/>
      <charset val="134"/>
    </font>
    <font>
      <sz val="11"/>
      <color indexed="10"/>
      <name val="Calibri"/>
      <charset val="0"/>
    </font>
    <font>
      <b/>
      <sz val="18"/>
      <color indexed="62"/>
      <name val="Calibri"/>
      <charset val="134"/>
    </font>
    <font>
      <i/>
      <sz val="11"/>
      <color indexed="23"/>
      <name val="Calibri"/>
      <charset val="0"/>
    </font>
    <font>
      <b/>
      <sz val="15"/>
      <color indexed="62"/>
      <name val="Calibri"/>
      <charset val="134"/>
    </font>
    <font>
      <b/>
      <sz val="11"/>
      <color indexed="62"/>
      <name val="Calibri"/>
      <charset val="134"/>
    </font>
    <font>
      <sz val="11"/>
      <color indexed="62"/>
      <name val="Calibri"/>
      <charset val="0"/>
    </font>
    <font>
      <sz val="11"/>
      <color indexed="17"/>
      <name val="Calibri"/>
      <charset val="0"/>
    </font>
    <font>
      <b/>
      <sz val="11"/>
      <color indexed="52"/>
      <name val="Calibri"/>
      <charset val="0"/>
    </font>
    <font>
      <sz val="11"/>
      <color indexed="52"/>
      <name val="Calibri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1" borderId="16" applyNumberFormat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" fillId="2" borderId="15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2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</cellStyleXfs>
  <cellXfs count="78">
    <xf numFmtId="0" fontId="0" fillId="0" borderId="0" xfId="0" applyAlignment="1"/>
    <xf numFmtId="0" fontId="1" fillId="0" borderId="0" xfId="0" applyFont="1" applyBorder="1" applyAlignment="1" applyProtection="1"/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/>
    <xf numFmtId="180" fontId="1" fillId="0" borderId="0" xfId="0" applyNumberFormat="1" applyFont="1" applyAlignment="1" applyProtection="1"/>
    <xf numFmtId="178" fontId="1" fillId="0" borderId="0" xfId="2" applyNumberFormat="1" applyFont="1" applyAlignment="1" applyProtection="1"/>
    <xf numFmtId="183" fontId="1" fillId="0" borderId="0" xfId="0" applyNumberFormat="1" applyFont="1" applyAlignment="1" applyProtection="1">
      <protection locked="0"/>
    </xf>
    <xf numFmtId="0" fontId="1" fillId="0" borderId="1" xfId="0" applyFont="1" applyBorder="1" applyAlignment="1" applyProtection="1"/>
    <xf numFmtId="178" fontId="1" fillId="0" borderId="1" xfId="2" applyNumberFormat="1" applyFont="1" applyBorder="1" applyAlignment="1" applyProtection="1"/>
    <xf numFmtId="180" fontId="1" fillId="0" borderId="1" xfId="2" applyNumberFormat="1" applyFont="1" applyBorder="1" applyAlignment="1" applyProtection="1"/>
    <xf numFmtId="0" fontId="1" fillId="0" borderId="2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 wrapText="1"/>
    </xf>
    <xf numFmtId="178" fontId="1" fillId="0" borderId="2" xfId="2" applyNumberFormat="1" applyFont="1" applyBorder="1" applyAlignment="1" applyProtection="1">
      <alignment horizontal="center" wrapText="1"/>
    </xf>
    <xf numFmtId="180" fontId="1" fillId="0" borderId="2" xfId="2" applyNumberFormat="1" applyFont="1" applyBorder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/>
    </xf>
    <xf numFmtId="178" fontId="1" fillId="0" borderId="0" xfId="50" applyNumberFormat="1" applyFont="1" applyAlignment="1">
      <alignment vertical="center"/>
    </xf>
    <xf numFmtId="183" fontId="2" fillId="0" borderId="0" xfId="2" applyNumberFormat="1" applyFont="1" applyAlignment="1" applyProtection="1">
      <alignment horizontal="right"/>
      <protection locked="0"/>
    </xf>
    <xf numFmtId="178" fontId="1" fillId="0" borderId="0" xfId="2" applyNumberFormat="1" applyFont="1" applyAlignment="1" applyProtection="1">
      <protection locked="0"/>
    </xf>
    <xf numFmtId="183" fontId="2" fillId="0" borderId="0" xfId="2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protection locked="0"/>
    </xf>
    <xf numFmtId="178" fontId="1" fillId="0" borderId="2" xfId="2" applyNumberFormat="1" applyFont="1" applyBorder="1" applyAlignment="1" applyProtection="1">
      <alignment wrapText="1"/>
    </xf>
    <xf numFmtId="183" fontId="2" fillId="0" borderId="0" xfId="2" applyNumberFormat="1" applyFont="1" applyAlignment="1" applyProtection="1">
      <protection locked="0"/>
    </xf>
    <xf numFmtId="184" fontId="2" fillId="0" borderId="0" xfId="50" applyNumberFormat="1" applyFont="1" applyBorder="1" applyAlignment="1">
      <alignment vertical="center"/>
    </xf>
    <xf numFmtId="0" fontId="2" fillId="0" borderId="0" xfId="32" applyFont="1" applyAlignment="1">
      <alignment vertical="center"/>
    </xf>
    <xf numFmtId="0" fontId="1" fillId="0" borderId="3" xfId="0" applyFont="1" applyBorder="1" applyAlignment="1" applyProtection="1"/>
    <xf numFmtId="178" fontId="1" fillId="0" borderId="0" xfId="2" applyNumberFormat="1" applyFont="1" applyAlignment="1" applyProtection="1">
      <alignment horizontal="center"/>
      <protection locked="0"/>
    </xf>
    <xf numFmtId="183" fontId="1" fillId="0" borderId="0" xfId="0" applyNumberFormat="1" applyFont="1" applyAlignment="1" applyProtection="1">
      <alignment horizontal="right"/>
    </xf>
    <xf numFmtId="183" fontId="1" fillId="0" borderId="0" xfId="0" applyNumberFormat="1" applyFont="1" applyAlignment="1" applyProtection="1"/>
    <xf numFmtId="0" fontId="1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wrapText="1"/>
    </xf>
    <xf numFmtId="178" fontId="1" fillId="0" borderId="1" xfId="2" applyNumberFormat="1" applyFont="1" applyBorder="1" applyAlignment="1" applyProtection="1">
      <alignment wrapText="1"/>
    </xf>
    <xf numFmtId="183" fontId="1" fillId="0" borderId="1" xfId="2" applyNumberFormat="1" applyFont="1" applyBorder="1" applyAlignment="1" applyProtection="1">
      <alignment wrapText="1"/>
    </xf>
    <xf numFmtId="0" fontId="1" fillId="0" borderId="0" xfId="32" applyFont="1" applyAlignment="1">
      <alignment horizontal="center"/>
    </xf>
    <xf numFmtId="178" fontId="1" fillId="0" borderId="0" xfId="50" applyNumberFormat="1" applyFont="1" applyAlignment="1">
      <alignment horizontal="right"/>
    </xf>
    <xf numFmtId="183" fontId="1" fillId="0" borderId="0" xfId="2" applyNumberFormat="1" applyFont="1" applyAlignment="1" applyProtection="1">
      <alignment horizontal="right"/>
      <protection locked="0"/>
    </xf>
    <xf numFmtId="183" fontId="1" fillId="0" borderId="0" xfId="0" applyNumberFormat="1" applyFont="1" applyAlignment="1" applyProtection="1">
      <alignment horizontal="right"/>
      <protection locked="0"/>
    </xf>
    <xf numFmtId="183" fontId="1" fillId="0" borderId="0" xfId="0" applyNumberFormat="1" applyFont="1" applyFill="1" applyAlignment="1" applyProtection="1">
      <alignment horizontal="right"/>
      <protection locked="0"/>
    </xf>
    <xf numFmtId="184" fontId="2" fillId="0" borderId="0" xfId="50" applyNumberFormat="1" applyFont="1" applyBorder="1" applyAlignment="1">
      <alignment horizontal="center"/>
    </xf>
    <xf numFmtId="184" fontId="2" fillId="0" borderId="0" xfId="50" applyNumberFormat="1" applyFont="1" applyBorder="1" applyAlignment="1">
      <alignment horizontal="right"/>
    </xf>
    <xf numFmtId="0" fontId="2" fillId="0" borderId="0" xfId="32" applyFont="1" applyAlignment="1">
      <alignment horizontal="center"/>
    </xf>
    <xf numFmtId="0" fontId="2" fillId="0" borderId="0" xfId="32" applyFont="1" applyAlignment="1">
      <alignment horizontal="right"/>
    </xf>
    <xf numFmtId="0" fontId="1" fillId="0" borderId="1" xfId="0" applyFont="1" applyBorder="1" applyAlignment="1" applyProtection="1">
      <alignment horizontal="center"/>
    </xf>
    <xf numFmtId="183" fontId="1" fillId="0" borderId="0" xfId="0" applyNumberFormat="1" applyFont="1" applyAlignment="1" applyProtection="1">
      <alignment horizontal="center"/>
      <protection locked="0"/>
    </xf>
    <xf numFmtId="49" fontId="1" fillId="0" borderId="0" xfId="2" applyNumberFormat="1" applyFont="1" applyAlignment="1" applyProtection="1">
      <alignment horizontal="center"/>
      <protection locked="0"/>
    </xf>
    <xf numFmtId="177" fontId="1" fillId="0" borderId="0" xfId="2" applyNumberFormat="1" applyFont="1" applyAlignment="1" applyProtection="1">
      <alignment horizontal="center"/>
      <protection locked="0"/>
    </xf>
    <xf numFmtId="184" fontId="1" fillId="0" borderId="0" xfId="2" applyNumberFormat="1" applyFont="1" applyAlignment="1" applyProtection="1">
      <alignment horizontal="center"/>
      <protection locked="0"/>
    </xf>
    <xf numFmtId="177" fontId="1" fillId="0" borderId="0" xfId="2" applyFont="1" applyAlignment="1" applyProtection="1">
      <protection locked="0"/>
    </xf>
    <xf numFmtId="177" fontId="1" fillId="0" borderId="0" xfId="2" applyNumberFormat="1" applyFont="1" applyAlignment="1" applyProtection="1"/>
    <xf numFmtId="177" fontId="1" fillId="0" borderId="0" xfId="2" applyFont="1" applyAlignment="1" applyProtection="1"/>
    <xf numFmtId="185" fontId="1" fillId="0" borderId="0" xfId="0" applyNumberFormat="1" applyFont="1" applyAlignment="1" applyProtection="1"/>
    <xf numFmtId="183" fontId="1" fillId="0" borderId="0" xfId="2" applyNumberFormat="1" applyFont="1" applyAlignment="1" applyProtection="1">
      <protection locked="0"/>
    </xf>
    <xf numFmtId="183" fontId="1" fillId="0" borderId="0" xfId="2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</xf>
    <xf numFmtId="177" fontId="1" fillId="0" borderId="0" xfId="2" applyNumberFormat="1" applyFont="1" applyAlignment="1" applyProtection="1">
      <protection locked="0"/>
    </xf>
    <xf numFmtId="0" fontId="1" fillId="0" borderId="0" xfId="0" applyFont="1" applyAlignment="1" applyProtection="1">
      <alignment horizontal="center"/>
    </xf>
    <xf numFmtId="177" fontId="1" fillId="0" borderId="0" xfId="0" applyNumberFormat="1" applyFont="1" applyAlignment="1" applyProtection="1"/>
    <xf numFmtId="177" fontId="1" fillId="0" borderId="1" xfId="2" applyNumberFormat="1" applyFont="1" applyBorder="1" applyAlignment="1" applyProtection="1"/>
    <xf numFmtId="0" fontId="1" fillId="0" borderId="4" xfId="0" applyFont="1" applyBorder="1" applyAlignment="1" applyProtection="1"/>
    <xf numFmtId="0" fontId="1" fillId="0" borderId="5" xfId="0" applyFont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1" fillId="0" borderId="6" xfId="0" applyFont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0" fontId="1" fillId="0" borderId="9" xfId="0" applyFont="1" applyBorder="1" applyAlignment="1" applyProtection="1"/>
    <xf numFmtId="0" fontId="1" fillId="0" borderId="10" xfId="0" applyFont="1" applyBorder="1" applyAlignment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0" borderId="11" xfId="0" applyFont="1" applyBorder="1" applyAlignment="1" applyProtection="1">
      <protection locked="0"/>
    </xf>
    <xf numFmtId="0" fontId="1" fillId="0" borderId="12" xfId="0" applyFont="1" applyBorder="1" applyAlignment="1" applyProtection="1"/>
    <xf numFmtId="0" fontId="1" fillId="0" borderId="13" xfId="0" applyFont="1" applyBorder="1" applyAlignment="1" applyProtection="1"/>
    <xf numFmtId="184" fontId="1" fillId="0" borderId="0" xfId="2" applyNumberFormat="1" applyFont="1" applyAlignment="1" applyProtection="1"/>
    <xf numFmtId="184" fontId="1" fillId="0" borderId="1" xfId="0" applyNumberFormat="1" applyFont="1" applyBorder="1" applyAlignment="1" applyProtection="1"/>
    <xf numFmtId="184" fontId="1" fillId="0" borderId="0" xfId="0" applyNumberFormat="1" applyFont="1" applyBorder="1" applyAlignment="1" applyProtection="1"/>
    <xf numFmtId="0" fontId="1" fillId="0" borderId="9" xfId="0" applyFont="1" applyBorder="1" applyAlignment="1" applyProtection="1">
      <protection locked="0"/>
    </xf>
    <xf numFmtId="0" fontId="1" fillId="0" borderId="12" xfId="0" applyFont="1" applyBorder="1" applyAlignment="1" applyProtection="1">
      <protection locked="0"/>
    </xf>
    <xf numFmtId="0" fontId="1" fillId="0" borderId="13" xfId="0" applyFont="1" applyBorder="1" applyAlignment="1" applyProtection="1">
      <protection locked="0"/>
    </xf>
    <xf numFmtId="184" fontId="1" fillId="0" borderId="0" xfId="2" applyNumberFormat="1" applyFont="1" applyAlignment="1" applyProtection="1">
      <protection locked="0"/>
    </xf>
  </cellXfs>
  <cellStyles count="51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Normal 2" xfId="32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  <cellStyle name="Comma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view="pageBreakPreview" zoomScaleNormal="100" workbookViewId="0">
      <selection activeCell="E7" sqref="E7"/>
    </sheetView>
  </sheetViews>
  <sheetFormatPr defaultColWidth="9.14285714285714" defaultRowHeight="12.75" outlineLevelCol="5"/>
  <cols>
    <col min="1" max="1" width="7.42857142857143" style="3" customWidth="1"/>
    <col min="2" max="2" width="19.2857142857143" style="3" customWidth="1"/>
    <col min="3" max="6" width="14.8571428571429" style="3" customWidth="1"/>
    <col min="7" max="16384" width="9.14285714285714" style="3"/>
  </cols>
  <sheetData>
    <row r="1" spans="1:1">
      <c r="A1" s="3" t="s">
        <v>0</v>
      </c>
    </row>
    <row r="2" spans="1:1">
      <c r="A2" s="3" t="s">
        <v>1</v>
      </c>
    </row>
    <row r="3" spans="1:3">
      <c r="A3" s="3" t="s">
        <v>2</v>
      </c>
      <c r="C3" s="3" t="s">
        <v>3</v>
      </c>
    </row>
    <row r="4" spans="1:3">
      <c r="A4" s="3" t="s">
        <v>4</v>
      </c>
      <c r="C4" s="3" t="s">
        <v>5</v>
      </c>
    </row>
    <row r="5" spans="1:3">
      <c r="A5" s="3" t="s">
        <v>6</v>
      </c>
      <c r="C5" s="3" t="s">
        <v>7</v>
      </c>
    </row>
    <row r="6" s="28" customFormat="1" spans="1:3">
      <c r="A6" s="28" t="s">
        <v>8</v>
      </c>
      <c r="C6" s="6">
        <v>44259</v>
      </c>
    </row>
    <row r="7" s="28" customFormat="1" spans="1:6">
      <c r="A7" s="28" t="s">
        <v>9</v>
      </c>
      <c r="C7" s="28" t="s">
        <v>10</v>
      </c>
      <c r="D7" s="6">
        <v>44252</v>
      </c>
      <c r="E7" s="28" t="s">
        <v>11</v>
      </c>
      <c r="F7" s="6">
        <v>44258</v>
      </c>
    </row>
    <row r="9" spans="1:6">
      <c r="A9" s="42" t="s">
        <v>12</v>
      </c>
      <c r="B9" s="42" t="s">
        <v>13</v>
      </c>
      <c r="C9" s="42" t="s">
        <v>14</v>
      </c>
      <c r="D9" s="42" t="s">
        <v>15</v>
      </c>
      <c r="E9" s="42" t="s">
        <v>16</v>
      </c>
      <c r="F9" s="42" t="s">
        <v>17</v>
      </c>
    </row>
    <row r="10" spans="1:6">
      <c r="A10" s="3">
        <v>1</v>
      </c>
      <c r="B10" s="20" t="s">
        <v>18</v>
      </c>
      <c r="C10" s="20" t="s">
        <v>19</v>
      </c>
      <c r="D10" s="77">
        <v>0</v>
      </c>
      <c r="E10" s="47">
        <v>650</v>
      </c>
      <c r="F10" s="71">
        <f t="shared" ref="F10:F14" si="0">D10*E10</f>
        <v>0</v>
      </c>
    </row>
    <row r="11" spans="1:6">
      <c r="A11" s="3">
        <v>2</v>
      </c>
      <c r="B11" s="20" t="s">
        <v>18</v>
      </c>
      <c r="C11" s="20" t="s">
        <v>20</v>
      </c>
      <c r="D11" s="77">
        <v>0</v>
      </c>
      <c r="E11" s="47">
        <v>500</v>
      </c>
      <c r="F11" s="71">
        <f t="shared" si="0"/>
        <v>0</v>
      </c>
    </row>
    <row r="12" spans="1:6">
      <c r="A12" s="3">
        <v>3</v>
      </c>
      <c r="B12" s="20" t="s">
        <v>18</v>
      </c>
      <c r="C12" s="20" t="s">
        <v>21</v>
      </c>
      <c r="D12" s="77">
        <v>0</v>
      </c>
      <c r="E12" s="47">
        <v>350</v>
      </c>
      <c r="F12" s="71">
        <f t="shared" si="0"/>
        <v>0</v>
      </c>
    </row>
    <row r="13" spans="1:6">
      <c r="A13" s="3">
        <v>4</v>
      </c>
      <c r="B13" s="20" t="s">
        <v>22</v>
      </c>
      <c r="C13" s="20" t="s">
        <v>19</v>
      </c>
      <c r="D13" s="77">
        <v>0</v>
      </c>
      <c r="E13" s="47">
        <v>0</v>
      </c>
      <c r="F13" s="71">
        <f t="shared" si="0"/>
        <v>0</v>
      </c>
    </row>
    <row r="14" spans="1:6">
      <c r="A14" s="3">
        <v>5</v>
      </c>
      <c r="B14" s="20" t="s">
        <v>22</v>
      </c>
      <c r="C14" s="20" t="s">
        <v>20</v>
      </c>
      <c r="D14" s="77">
        <v>0</v>
      </c>
      <c r="E14" s="47">
        <v>0</v>
      </c>
      <c r="F14" s="71">
        <f t="shared" si="0"/>
        <v>0</v>
      </c>
    </row>
    <row r="15" spans="1:6">
      <c r="A15" s="3">
        <v>6</v>
      </c>
      <c r="B15" s="20" t="s">
        <v>22</v>
      </c>
      <c r="C15" s="20" t="s">
        <v>21</v>
      </c>
      <c r="D15" s="77"/>
      <c r="E15" s="47">
        <v>0</v>
      </c>
      <c r="F15" s="71">
        <f t="shared" ref="F15:F20" si="1">D15*E15</f>
        <v>0</v>
      </c>
    </row>
    <row r="16" spans="1:6">
      <c r="A16" s="3">
        <v>7</v>
      </c>
      <c r="B16" s="20" t="s">
        <v>22</v>
      </c>
      <c r="C16" s="20" t="s">
        <v>19</v>
      </c>
      <c r="D16" s="77">
        <v>0</v>
      </c>
      <c r="E16" s="47">
        <v>0</v>
      </c>
      <c r="F16" s="71">
        <f t="shared" si="1"/>
        <v>0</v>
      </c>
    </row>
    <row r="17" spans="1:6">
      <c r="A17" s="3">
        <v>8</v>
      </c>
      <c r="B17" s="20" t="s">
        <v>23</v>
      </c>
      <c r="C17" s="20" t="s">
        <v>20</v>
      </c>
      <c r="D17" s="77">
        <v>0</v>
      </c>
      <c r="E17" s="47"/>
      <c r="F17" s="71">
        <f t="shared" si="1"/>
        <v>0</v>
      </c>
    </row>
    <row r="18" spans="1:6">
      <c r="A18" s="3">
        <v>9</v>
      </c>
      <c r="B18" s="20" t="s">
        <v>23</v>
      </c>
      <c r="C18" s="20" t="s">
        <v>21</v>
      </c>
      <c r="D18" s="77">
        <v>0</v>
      </c>
      <c r="E18" s="47">
        <v>0</v>
      </c>
      <c r="F18" s="71">
        <f t="shared" si="1"/>
        <v>0</v>
      </c>
    </row>
    <row r="19" spans="1:6">
      <c r="A19" s="3">
        <v>10</v>
      </c>
      <c r="B19" s="20" t="s">
        <v>24</v>
      </c>
      <c r="C19" s="20" t="s">
        <v>19</v>
      </c>
      <c r="D19" s="77">
        <v>0</v>
      </c>
      <c r="E19" s="47">
        <v>0</v>
      </c>
      <c r="F19" s="71">
        <f t="shared" si="1"/>
        <v>0</v>
      </c>
    </row>
    <row r="20" spans="1:6">
      <c r="A20" s="3">
        <v>11</v>
      </c>
      <c r="B20" s="20" t="s">
        <v>24</v>
      </c>
      <c r="C20" s="20" t="s">
        <v>20</v>
      </c>
      <c r="D20" s="77">
        <v>0</v>
      </c>
      <c r="E20" s="47">
        <v>0</v>
      </c>
      <c r="F20" s="71">
        <f t="shared" si="1"/>
        <v>0</v>
      </c>
    </row>
    <row r="21" spans="1:6">
      <c r="A21" s="7"/>
      <c r="B21" s="7" t="s">
        <v>25</v>
      </c>
      <c r="C21" s="7"/>
      <c r="D21" s="7"/>
      <c r="E21" s="7"/>
      <c r="F21" s="72">
        <f>SUM(F10:F20)</f>
        <v>0</v>
      </c>
    </row>
    <row r="22" spans="1:6">
      <c r="A22" s="1"/>
      <c r="B22" s="1" t="s">
        <v>26</v>
      </c>
      <c r="C22" s="1"/>
      <c r="D22" s="1"/>
      <c r="E22" s="1"/>
      <c r="F22" s="63"/>
    </row>
    <row r="23" spans="1:6">
      <c r="A23" s="1"/>
      <c r="B23" s="1" t="s">
        <v>27</v>
      </c>
      <c r="C23" s="1"/>
      <c r="D23" s="1"/>
      <c r="E23" s="1"/>
      <c r="F23" s="63"/>
    </row>
    <row r="24" spans="1:6">
      <c r="A24" s="7"/>
      <c r="B24" s="7" t="s">
        <v>28</v>
      </c>
      <c r="C24" s="7"/>
      <c r="D24" s="7" t="s">
        <v>29</v>
      </c>
      <c r="E24" s="7"/>
      <c r="F24" s="7" t="s">
        <v>30</v>
      </c>
    </row>
    <row r="25" spans="1:6">
      <c r="A25" s="65" t="s">
        <v>31</v>
      </c>
      <c r="B25" s="59" t="s">
        <v>32</v>
      </c>
      <c r="C25" s="61"/>
      <c r="D25" s="59" t="s">
        <v>33</v>
      </c>
      <c r="E25" s="61"/>
      <c r="F25" s="74"/>
    </row>
    <row r="26" spans="1:6">
      <c r="A26" s="69" t="s">
        <v>34</v>
      </c>
      <c r="B26" s="62"/>
      <c r="C26" s="64"/>
      <c r="D26" s="62"/>
      <c r="E26" s="64"/>
      <c r="F26" s="75"/>
    </row>
    <row r="27" spans="1:6">
      <c r="A27" s="70" t="s">
        <v>35</v>
      </c>
      <c r="B27" s="66"/>
      <c r="C27" s="68"/>
      <c r="D27" s="66"/>
      <c r="E27" s="68"/>
      <c r="F27" s="76"/>
    </row>
    <row r="28" spans="1:6">
      <c r="A28" s="1"/>
      <c r="B28" s="1"/>
      <c r="C28" s="1"/>
      <c r="D28" s="1"/>
      <c r="E28" s="1"/>
      <c r="F28" s="1"/>
    </row>
    <row r="29" spans="1:1">
      <c r="A29" s="3" t="s">
        <v>36</v>
      </c>
    </row>
    <row r="30" spans="1:1">
      <c r="A30" s="3" t="s">
        <v>37</v>
      </c>
    </row>
    <row r="31" spans="1:1">
      <c r="A31" s="3" t="s">
        <v>38</v>
      </c>
    </row>
  </sheetData>
  <sheetProtection sheet="1" objects="1" scenarios="1"/>
  <printOptions gridLines="1"/>
  <pageMargins left="0.699305555555556" right="0.699305555555556" top="0.75" bottom="0.75" header="0.3" footer="0.3"/>
  <pageSetup paperSize="9" orientation="portrait"/>
  <headerFooter alignWithMargins="0">
    <oddFooter>&amp;CAnnexure - A - Circular no. 807(b) - Details of labour charges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view="pageBreakPreview" zoomScaleNormal="100" topLeftCell="A4" workbookViewId="0">
      <selection activeCell="C11" sqref="C11"/>
    </sheetView>
  </sheetViews>
  <sheetFormatPr defaultColWidth="8.85714285714286" defaultRowHeight="12.75" outlineLevelCol="5"/>
  <cols>
    <col min="1" max="1" width="7.42857142857143" style="3" customWidth="1"/>
    <col min="2" max="2" width="25.1428571428571" style="3" customWidth="1"/>
    <col min="3" max="5" width="13.1428571428571" style="3" customWidth="1"/>
    <col min="6" max="6" width="12.1428571428571" style="3" customWidth="1"/>
    <col min="7" max="16384" width="8.85714285714286" style="3"/>
  </cols>
  <sheetData>
    <row r="1" spans="1:1">
      <c r="A1" s="3" t="s">
        <v>39</v>
      </c>
    </row>
    <row r="2" spans="1:1">
      <c r="A2" s="3" t="s">
        <v>40</v>
      </c>
    </row>
    <row r="3" spans="1:3">
      <c r="A3" s="3" t="s">
        <v>2</v>
      </c>
      <c r="C3" s="3" t="s">
        <v>3</v>
      </c>
    </row>
    <row r="4" spans="1:3">
      <c r="A4" s="3" t="s">
        <v>4</v>
      </c>
      <c r="C4" s="3" t="s">
        <v>5</v>
      </c>
    </row>
    <row r="5" spans="1:3">
      <c r="A5" s="3" t="s">
        <v>6</v>
      </c>
      <c r="C5" s="3" t="s">
        <v>7</v>
      </c>
    </row>
    <row r="6" s="28" customFormat="1" spans="1:3">
      <c r="A6" s="28" t="s">
        <v>8</v>
      </c>
      <c r="C6" s="6">
        <v>44259</v>
      </c>
    </row>
    <row r="7" s="28" customFormat="1" spans="1:6">
      <c r="A7" s="28" t="s">
        <v>9</v>
      </c>
      <c r="C7" s="28" t="s">
        <v>10</v>
      </c>
      <c r="D7" s="6">
        <v>44252</v>
      </c>
      <c r="E7" s="28" t="s">
        <v>11</v>
      </c>
      <c r="F7" s="6">
        <v>44258</v>
      </c>
    </row>
    <row r="9" spans="1:6">
      <c r="A9" s="42" t="s">
        <v>12</v>
      </c>
      <c r="B9" s="42" t="s">
        <v>41</v>
      </c>
      <c r="C9" s="42" t="s">
        <v>15</v>
      </c>
      <c r="D9" s="42" t="s">
        <v>16</v>
      </c>
      <c r="E9" s="42" t="s">
        <v>42</v>
      </c>
      <c r="F9" s="42" t="s">
        <v>17</v>
      </c>
    </row>
    <row r="10" spans="1:6">
      <c r="A10" s="3">
        <v>1</v>
      </c>
      <c r="B10" s="20" t="s">
        <v>43</v>
      </c>
      <c r="C10" s="47">
        <v>14.5</v>
      </c>
      <c r="D10" s="47">
        <v>800</v>
      </c>
      <c r="E10" s="47" t="s">
        <v>44</v>
      </c>
      <c r="F10" s="71">
        <f>C10*D10</f>
        <v>11600</v>
      </c>
    </row>
    <row r="11" spans="1:6">
      <c r="A11" s="3">
        <v>2</v>
      </c>
      <c r="B11" s="20" t="s">
        <v>45</v>
      </c>
      <c r="C11" s="47">
        <v>0</v>
      </c>
      <c r="D11" s="47">
        <v>375</v>
      </c>
      <c r="E11" s="47">
        <v>0</v>
      </c>
      <c r="F11" s="71">
        <f t="shared" ref="F11:F13" si="0">C11*D11</f>
        <v>0</v>
      </c>
    </row>
    <row r="12" spans="1:6">
      <c r="A12" s="3">
        <v>3</v>
      </c>
      <c r="B12" s="20" t="s">
        <v>46</v>
      </c>
      <c r="C12" s="47">
        <v>4</v>
      </c>
      <c r="D12" s="47">
        <v>1800</v>
      </c>
      <c r="E12" s="47" t="s">
        <v>47</v>
      </c>
      <c r="F12" s="71">
        <f t="shared" si="0"/>
        <v>7200</v>
      </c>
    </row>
    <row r="13" spans="1:6">
      <c r="A13" s="3">
        <v>4</v>
      </c>
      <c r="B13" s="20" t="s">
        <v>48</v>
      </c>
      <c r="C13" s="47">
        <v>0</v>
      </c>
      <c r="D13" s="47">
        <v>2000</v>
      </c>
      <c r="E13" s="47" t="s">
        <v>47</v>
      </c>
      <c r="F13" s="71">
        <f t="shared" si="0"/>
        <v>0</v>
      </c>
    </row>
    <row r="14" spans="2:6">
      <c r="B14" s="20" t="s">
        <v>49</v>
      </c>
      <c r="C14" s="47"/>
      <c r="D14" s="47"/>
      <c r="E14" s="47"/>
      <c r="F14" s="71"/>
    </row>
    <row r="15" spans="2:6">
      <c r="B15" s="20"/>
      <c r="C15" s="47"/>
      <c r="D15" s="47"/>
      <c r="E15" s="47"/>
      <c r="F15" s="71"/>
    </row>
    <row r="16" spans="1:6">
      <c r="A16" s="7"/>
      <c r="B16" s="7" t="s">
        <v>25</v>
      </c>
      <c r="C16" s="7"/>
      <c r="D16" s="7"/>
      <c r="E16" s="7"/>
      <c r="F16" s="72">
        <f>SUM(F10:F15)</f>
        <v>18800</v>
      </c>
    </row>
    <row r="17" spans="1:6">
      <c r="A17" s="1"/>
      <c r="B17" s="1"/>
      <c r="C17" s="1"/>
      <c r="D17" s="1"/>
      <c r="E17" s="1"/>
      <c r="F17" s="73"/>
    </row>
    <row r="18" spans="1:6">
      <c r="A18" s="1"/>
      <c r="B18" s="1" t="s">
        <v>26</v>
      </c>
      <c r="C18" s="1"/>
      <c r="D18" s="1"/>
      <c r="E18" s="1"/>
      <c r="F18" s="63"/>
    </row>
    <row r="19" spans="1:6">
      <c r="A19" s="1"/>
      <c r="B19" s="1" t="s">
        <v>27</v>
      </c>
      <c r="C19" s="1"/>
      <c r="D19" s="1"/>
      <c r="E19" s="1"/>
      <c r="F19" s="63"/>
    </row>
    <row r="20" spans="1:6">
      <c r="A20" s="7"/>
      <c r="B20" s="7" t="s">
        <v>28</v>
      </c>
      <c r="C20" s="7"/>
      <c r="D20" s="7" t="s">
        <v>29</v>
      </c>
      <c r="E20" s="7"/>
      <c r="F20" s="7" t="s">
        <v>30</v>
      </c>
    </row>
    <row r="21" spans="1:6">
      <c r="A21" s="65" t="s">
        <v>31</v>
      </c>
      <c r="B21" s="59" t="s">
        <v>32</v>
      </c>
      <c r="C21" s="61"/>
      <c r="D21" s="59" t="s">
        <v>33</v>
      </c>
      <c r="E21" s="61"/>
      <c r="F21" s="74"/>
    </row>
    <row r="22" spans="1:6">
      <c r="A22" s="69" t="s">
        <v>34</v>
      </c>
      <c r="B22" s="62"/>
      <c r="C22" s="64"/>
      <c r="D22" s="62"/>
      <c r="E22" s="64"/>
      <c r="F22" s="75"/>
    </row>
    <row r="23" spans="1:6">
      <c r="A23" s="70" t="s">
        <v>35</v>
      </c>
      <c r="B23" s="66"/>
      <c r="C23" s="68"/>
      <c r="D23" s="66"/>
      <c r="E23" s="68"/>
      <c r="F23" s="76"/>
    </row>
    <row r="24" spans="1:6">
      <c r="A24" s="1"/>
      <c r="B24" s="63"/>
      <c r="C24" s="63"/>
      <c r="D24" s="63"/>
      <c r="E24" s="63"/>
      <c r="F24" s="63"/>
    </row>
    <row r="25" spans="1:6">
      <c r="A25" s="1"/>
      <c r="B25" s="63"/>
      <c r="C25" s="63"/>
      <c r="D25" s="63"/>
      <c r="E25" s="63"/>
      <c r="F25" s="63"/>
    </row>
    <row r="26" spans="1:6">
      <c r="A26" s="1"/>
      <c r="B26" s="1"/>
      <c r="C26" s="1"/>
      <c r="D26" s="1"/>
      <c r="E26" s="1"/>
      <c r="F26" s="1"/>
    </row>
    <row r="27" spans="1:1">
      <c r="A27" s="3" t="s">
        <v>36</v>
      </c>
    </row>
    <row r="28" spans="1:1">
      <c r="A28" s="3" t="s">
        <v>50</v>
      </c>
    </row>
    <row r="29" spans="1:1">
      <c r="A29" s="3" t="s">
        <v>51</v>
      </c>
    </row>
  </sheetData>
  <sheetProtection sheet="1" selectLockedCells="1" objects="1" scenarios="1"/>
  <printOptions gridLines="1"/>
  <pageMargins left="0.699305555555556" right="0.699305555555556" top="0.75" bottom="0.75" header="0.3" footer="0.3"/>
  <pageSetup paperSize="9" scale="94" orientation="portrait"/>
  <headerFooter alignWithMargins="0">
    <oddFooter>&amp;C&amp;"Times New Roman,Regular"&amp;10Annexure - B - Circular no. 807(b) -  Details of hire charges &amp;"-,Regular"&amp;11Page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view="pageBreakPreview" zoomScaleNormal="100" workbookViewId="0">
      <selection activeCell="H31" sqref="H31"/>
    </sheetView>
  </sheetViews>
  <sheetFormatPr defaultColWidth="8.85714285714286" defaultRowHeight="12.75" outlineLevelCol="7"/>
  <cols>
    <col min="1" max="1" width="7.42857142857143" style="3" customWidth="1"/>
    <col min="2" max="2" width="40.2857142857143" style="3" customWidth="1"/>
    <col min="3" max="3" width="13.2857142857143" style="3" customWidth="1"/>
    <col min="4" max="4" width="13.8571428571429" style="3" customWidth="1"/>
    <col min="5" max="5" width="12.8571428571429" style="3" customWidth="1"/>
    <col min="6" max="6" width="13.1428571428571" style="3" customWidth="1"/>
    <col min="7" max="7" width="12.8571428571429" style="3" customWidth="1"/>
    <col min="8" max="8" width="26" style="3" customWidth="1"/>
    <col min="9" max="16384" width="8.85714285714286" style="3"/>
  </cols>
  <sheetData>
    <row r="1" spans="1:1">
      <c r="A1" s="3" t="s">
        <v>52</v>
      </c>
    </row>
    <row r="2" spans="1:1">
      <c r="A2" s="3" t="s">
        <v>53</v>
      </c>
    </row>
    <row r="3" spans="1:3">
      <c r="A3" s="3" t="s">
        <v>2</v>
      </c>
      <c r="C3" s="3" t="s">
        <v>3</v>
      </c>
    </row>
    <row r="4" spans="1:3">
      <c r="A4" s="3" t="s">
        <v>4</v>
      </c>
      <c r="C4" s="3" t="s">
        <v>5</v>
      </c>
    </row>
    <row r="5" spans="1:3">
      <c r="A5" s="3" t="s">
        <v>6</v>
      </c>
      <c r="C5" s="3" t="s">
        <v>7</v>
      </c>
    </row>
    <row r="6" s="28" customFormat="1" spans="1:3">
      <c r="A6" s="28" t="s">
        <v>8</v>
      </c>
      <c r="C6" s="6">
        <v>44259</v>
      </c>
    </row>
    <row r="7" s="28" customFormat="1" spans="1:6">
      <c r="A7" s="28" t="s">
        <v>9</v>
      </c>
      <c r="C7" s="28" t="s">
        <v>10</v>
      </c>
      <c r="D7" s="6">
        <v>44252</v>
      </c>
      <c r="E7" s="28" t="s">
        <v>11</v>
      </c>
      <c r="F7" s="6">
        <v>44258</v>
      </c>
    </row>
    <row r="8" spans="7:8">
      <c r="G8" s="1"/>
      <c r="H8" s="1"/>
    </row>
    <row r="9" spans="1:8">
      <c r="A9" s="42" t="s">
        <v>12</v>
      </c>
      <c r="B9" s="42" t="s">
        <v>54</v>
      </c>
      <c r="C9" s="42" t="s">
        <v>55</v>
      </c>
      <c r="D9" s="42" t="s">
        <v>56</v>
      </c>
      <c r="E9" s="42" t="s">
        <v>15</v>
      </c>
      <c r="F9" s="42" t="s">
        <v>42</v>
      </c>
      <c r="G9" s="7" t="s">
        <v>57</v>
      </c>
      <c r="H9" s="7" t="s">
        <v>17</v>
      </c>
    </row>
    <row r="10" spans="1:8">
      <c r="A10" s="3">
        <v>1</v>
      </c>
      <c r="B10" s="20" t="s">
        <v>58</v>
      </c>
      <c r="C10" s="43">
        <v>44260</v>
      </c>
      <c r="D10" s="44" t="s">
        <v>59</v>
      </c>
      <c r="E10" s="45">
        <v>544</v>
      </c>
      <c r="F10" s="46" t="s">
        <v>60</v>
      </c>
      <c r="G10" s="47">
        <v>22.5</v>
      </c>
      <c r="H10" s="48">
        <v>12240</v>
      </c>
    </row>
    <row r="11" spans="1:8">
      <c r="A11" s="3">
        <v>2</v>
      </c>
      <c r="B11" s="20" t="s">
        <v>61</v>
      </c>
      <c r="C11" s="43">
        <v>44263</v>
      </c>
      <c r="D11" s="44" t="s">
        <v>62</v>
      </c>
      <c r="E11" s="45">
        <v>490</v>
      </c>
      <c r="F11" s="46" t="s">
        <v>60</v>
      </c>
      <c r="G11" s="47">
        <v>25</v>
      </c>
      <c r="H11" s="49">
        <v>12250</v>
      </c>
    </row>
    <row r="12" spans="1:8">
      <c r="A12" s="3">
        <v>3</v>
      </c>
      <c r="B12" s="20" t="s">
        <v>63</v>
      </c>
      <c r="C12" s="43">
        <v>44264</v>
      </c>
      <c r="D12" s="44" t="s">
        <v>64</v>
      </c>
      <c r="E12" s="45">
        <v>550</v>
      </c>
      <c r="F12" s="46" t="s">
        <v>60</v>
      </c>
      <c r="G12" s="50">
        <v>18.5</v>
      </c>
      <c r="H12" s="50">
        <v>10175</v>
      </c>
    </row>
    <row r="13" spans="1:8">
      <c r="A13" s="3">
        <v>4</v>
      </c>
      <c r="B13" s="20"/>
      <c r="C13" s="43"/>
      <c r="D13" s="44"/>
      <c r="E13" s="45"/>
      <c r="F13" s="46"/>
      <c r="G13" s="47"/>
      <c r="H13" s="49"/>
    </row>
    <row r="14" spans="1:8">
      <c r="A14" s="3">
        <v>5</v>
      </c>
      <c r="B14" s="20"/>
      <c r="C14" s="51"/>
      <c r="D14" s="44"/>
      <c r="E14" s="45"/>
      <c r="F14" s="46"/>
      <c r="G14" s="47"/>
      <c r="H14" s="49"/>
    </row>
    <row r="15" spans="1:8">
      <c r="A15" s="3">
        <v>6</v>
      </c>
      <c r="C15" s="52"/>
      <c r="D15" s="44"/>
      <c r="E15" s="45"/>
      <c r="F15" s="46"/>
      <c r="G15" s="47"/>
      <c r="H15" s="49"/>
    </row>
    <row r="16" spans="1:8">
      <c r="A16" s="3">
        <v>7</v>
      </c>
      <c r="B16" s="20"/>
      <c r="C16" s="51"/>
      <c r="D16" s="44"/>
      <c r="E16" s="45"/>
      <c r="F16" s="46"/>
      <c r="G16" s="47"/>
      <c r="H16" s="49"/>
    </row>
    <row r="17" spans="1:8">
      <c r="A17" s="3">
        <v>8</v>
      </c>
      <c r="B17" s="20"/>
      <c r="C17" s="51"/>
      <c r="D17" s="53"/>
      <c r="E17" s="45"/>
      <c r="F17" s="46"/>
      <c r="G17" s="47"/>
      <c r="H17" s="49"/>
    </row>
    <row r="18" spans="1:8">
      <c r="A18" s="3">
        <v>9</v>
      </c>
      <c r="H18" s="49"/>
    </row>
    <row r="19" spans="1:8">
      <c r="A19" s="3">
        <v>10</v>
      </c>
      <c r="B19" s="20"/>
      <c r="C19" s="51"/>
      <c r="D19" s="44"/>
      <c r="E19" s="54"/>
      <c r="F19" s="46"/>
      <c r="G19" s="47"/>
      <c r="H19" s="49"/>
    </row>
    <row r="20" spans="1:8">
      <c r="A20" s="3">
        <v>11</v>
      </c>
      <c r="B20" s="20"/>
      <c r="C20" s="51"/>
      <c r="D20" s="44"/>
      <c r="E20" s="54"/>
      <c r="F20" s="46"/>
      <c r="G20" s="47"/>
      <c r="H20" s="49"/>
    </row>
    <row r="21" spans="1:8">
      <c r="A21" s="3">
        <v>12</v>
      </c>
      <c r="B21" s="20"/>
      <c r="C21" s="51"/>
      <c r="D21" s="44"/>
      <c r="E21" s="54"/>
      <c r="F21" s="46"/>
      <c r="G21" s="47"/>
      <c r="H21" s="49"/>
    </row>
    <row r="22" spans="1:8">
      <c r="A22" s="3">
        <v>13</v>
      </c>
      <c r="B22" s="20"/>
      <c r="C22" s="51"/>
      <c r="D22" s="44"/>
      <c r="E22" s="54"/>
      <c r="F22" s="46"/>
      <c r="G22" s="47"/>
      <c r="H22" s="49"/>
    </row>
    <row r="23" spans="1:8">
      <c r="A23" s="3">
        <v>14</v>
      </c>
      <c r="B23" s="20"/>
      <c r="C23" s="51"/>
      <c r="D23" s="44"/>
      <c r="E23" s="54"/>
      <c r="F23" s="46"/>
      <c r="G23" s="47"/>
      <c r="H23" s="49"/>
    </row>
    <row r="24" spans="1:8">
      <c r="A24" s="3">
        <v>15</v>
      </c>
      <c r="B24" s="20"/>
      <c r="C24" s="51"/>
      <c r="D24" s="44"/>
      <c r="E24" s="54"/>
      <c r="F24" s="46"/>
      <c r="G24" s="47"/>
      <c r="H24" s="49"/>
    </row>
    <row r="25" spans="1:8">
      <c r="A25" s="3">
        <v>16</v>
      </c>
      <c r="B25" s="20"/>
      <c r="C25" s="51"/>
      <c r="D25" s="44"/>
      <c r="E25" s="54"/>
      <c r="F25" s="46"/>
      <c r="G25" s="47"/>
      <c r="H25" s="49"/>
    </row>
    <row r="26" spans="1:8">
      <c r="A26" s="3">
        <v>17</v>
      </c>
      <c r="B26" s="20"/>
      <c r="C26" s="51"/>
      <c r="D26" s="44"/>
      <c r="E26" s="54"/>
      <c r="F26" s="46"/>
      <c r="G26" s="47"/>
      <c r="H26" s="49"/>
    </row>
    <row r="27" spans="1:8">
      <c r="A27" s="3">
        <v>18</v>
      </c>
      <c r="B27" s="20"/>
      <c r="C27" s="51"/>
      <c r="D27" s="44"/>
      <c r="E27" s="54"/>
      <c r="F27" s="46"/>
      <c r="G27" s="47"/>
      <c r="H27" s="49"/>
    </row>
    <row r="28" spans="1:8">
      <c r="A28" s="3">
        <v>19</v>
      </c>
      <c r="B28" s="20"/>
      <c r="C28" s="51"/>
      <c r="D28" s="44"/>
      <c r="E28" s="54"/>
      <c r="F28" s="46"/>
      <c r="G28" s="47"/>
      <c r="H28" s="49"/>
    </row>
    <row r="29" spans="1:8">
      <c r="A29" s="3">
        <v>20</v>
      </c>
      <c r="C29" s="51"/>
      <c r="D29" s="55"/>
      <c r="E29" s="56"/>
      <c r="F29" s="46"/>
      <c r="G29" s="47"/>
      <c r="H29" s="49"/>
    </row>
    <row r="30" spans="2:8">
      <c r="B30" s="7" t="s">
        <v>25</v>
      </c>
      <c r="C30" s="7"/>
      <c r="D30" s="7"/>
      <c r="E30" s="7"/>
      <c r="F30" s="7"/>
      <c r="G30" s="7"/>
      <c r="H30" s="57">
        <v>34665</v>
      </c>
    </row>
    <row r="31" spans="2:8">
      <c r="B31" s="1" t="s">
        <v>26</v>
      </c>
      <c r="C31" s="1"/>
      <c r="D31" s="1"/>
      <c r="E31" s="1"/>
      <c r="F31" s="1"/>
      <c r="H31" s="20"/>
    </row>
    <row r="32" spans="1:8">
      <c r="A32" s="7"/>
      <c r="B32" s="1" t="s">
        <v>27</v>
      </c>
      <c r="C32" s="1"/>
      <c r="D32" s="1"/>
      <c r="E32" s="1"/>
      <c r="F32" s="1"/>
      <c r="H32" s="20"/>
    </row>
    <row r="33" spans="1:8">
      <c r="A33" s="1"/>
      <c r="B33" s="7" t="s">
        <v>28</v>
      </c>
      <c r="C33" s="7"/>
      <c r="D33" s="7"/>
      <c r="E33" s="7" t="s">
        <v>29</v>
      </c>
      <c r="F33" s="7"/>
      <c r="G33" s="58" t="s">
        <v>30</v>
      </c>
      <c r="H33" s="58"/>
    </row>
    <row r="34" spans="1:8">
      <c r="A34" s="1"/>
      <c r="B34" s="59" t="s">
        <v>32</v>
      </c>
      <c r="C34" s="20"/>
      <c r="D34" s="20"/>
      <c r="E34" s="59" t="s">
        <v>33</v>
      </c>
      <c r="F34" s="60"/>
      <c r="G34" s="59"/>
      <c r="H34" s="61"/>
    </row>
    <row r="35" spans="1:8">
      <c r="A35" s="7"/>
      <c r="B35" s="62"/>
      <c r="C35" s="63"/>
      <c r="D35" s="64"/>
      <c r="E35" s="62"/>
      <c r="F35" s="63"/>
      <c r="G35" s="62"/>
      <c r="H35" s="64"/>
    </row>
    <row r="36" spans="1:8">
      <c r="A36" s="65" t="s">
        <v>31</v>
      </c>
      <c r="B36" s="66"/>
      <c r="C36" s="67"/>
      <c r="D36" s="68"/>
      <c r="E36" s="66"/>
      <c r="F36" s="67"/>
      <c r="G36" s="66"/>
      <c r="H36" s="68"/>
    </row>
    <row r="37" spans="1:6">
      <c r="A37" s="69" t="s">
        <v>34</v>
      </c>
      <c r="B37" s="1"/>
      <c r="C37" s="1"/>
      <c r="D37" s="1"/>
      <c r="E37" s="1"/>
      <c r="F37" s="1"/>
    </row>
    <row r="38" spans="1:1">
      <c r="A38" s="70" t="s">
        <v>35</v>
      </c>
    </row>
    <row r="39" spans="1:1">
      <c r="A39" s="1"/>
    </row>
    <row r="40" spans="1:1">
      <c r="A40" s="3" t="s">
        <v>36</v>
      </c>
    </row>
    <row r="41" spans="1:1">
      <c r="A41" s="3" t="s">
        <v>65</v>
      </c>
    </row>
    <row r="42" spans="1:1">
      <c r="A42" s="3" t="s">
        <v>66</v>
      </c>
    </row>
    <row r="43" spans="1:1">
      <c r="A43" s="3" t="s">
        <v>67</v>
      </c>
    </row>
    <row r="44" spans="1:1">
      <c r="A44" s="3" t="s">
        <v>68</v>
      </c>
    </row>
  </sheetData>
  <printOptions gridLines="1"/>
  <pageMargins left="0.699305555555556" right="0.699305555555556" top="0.75" bottom="0.75" header="0.3" footer="0.3"/>
  <pageSetup paperSize="9" scale="75" orientation="landscape"/>
  <headerFooter alignWithMargins="0">
    <oddFooter>&amp;CAnnexure - C - Circular no. 807(b) - Details of material received Page &amp;P of &amp;N</oddFooter>
  </headerFooter>
  <colBreaks count="1" manualBreakCount="1">
    <brk id="8" max="4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8"/>
  <sheetViews>
    <sheetView view="pageBreakPreview" zoomScale="110" zoomScaleNormal="100" topLeftCell="A97" workbookViewId="0">
      <selection activeCell="E6" sqref="E6"/>
    </sheetView>
  </sheetViews>
  <sheetFormatPr defaultColWidth="8" defaultRowHeight="12.75"/>
  <cols>
    <col min="1" max="2" width="8" style="3"/>
    <col min="3" max="3" width="7.85714285714286" style="3" customWidth="1"/>
    <col min="4" max="4" width="9" style="3" customWidth="1"/>
    <col min="5" max="5" width="11.1428571428571" style="27" customWidth="1"/>
    <col min="6" max="8" width="11" style="27" customWidth="1"/>
    <col min="9" max="10" width="9.85714285714286" style="27" customWidth="1"/>
    <col min="11" max="11" width="10.2857142857143" style="27" customWidth="1"/>
    <col min="12" max="12" width="10.7142857142857" style="27" customWidth="1"/>
    <col min="13" max="13" width="11" style="27" customWidth="1"/>
    <col min="14" max="16384" width="8" style="3"/>
  </cols>
  <sheetData>
    <row r="1" spans="1:13">
      <c r="A1" s="3" t="s">
        <v>69</v>
      </c>
      <c r="E1" s="28"/>
      <c r="F1" s="28"/>
      <c r="G1" s="28"/>
      <c r="H1" s="28"/>
      <c r="I1" s="28"/>
      <c r="J1" s="28"/>
      <c r="K1" s="28"/>
      <c r="L1" s="28"/>
      <c r="M1" s="28"/>
    </row>
    <row r="2" spans="1:1">
      <c r="A2" s="3" t="s">
        <v>70</v>
      </c>
    </row>
    <row r="3" spans="1:5">
      <c r="A3" s="3" t="s">
        <v>2</v>
      </c>
      <c r="E3" s="28" t="s">
        <v>71</v>
      </c>
    </row>
    <row r="4" spans="1:5">
      <c r="A4" s="3" t="s">
        <v>4</v>
      </c>
      <c r="E4" s="28" t="s">
        <v>5</v>
      </c>
    </row>
    <row r="5" spans="1:5">
      <c r="A5" s="3" t="s">
        <v>6</v>
      </c>
      <c r="D5" s="4"/>
      <c r="E5" s="28" t="s">
        <v>7</v>
      </c>
    </row>
    <row r="6" spans="1:5">
      <c r="A6" s="3" t="s">
        <v>8</v>
      </c>
      <c r="E6" s="6">
        <v>44259</v>
      </c>
    </row>
    <row r="8" s="2" customFormat="1" ht="51" spans="1:13">
      <c r="A8" s="29" t="s">
        <v>72</v>
      </c>
      <c r="B8" s="29" t="s">
        <v>73</v>
      </c>
      <c r="C8" s="30" t="s">
        <v>74</v>
      </c>
      <c r="D8" s="31" t="s">
        <v>75</v>
      </c>
      <c r="E8" s="32" t="s">
        <v>76</v>
      </c>
      <c r="F8" s="32" t="s">
        <v>77</v>
      </c>
      <c r="G8" s="32" t="s">
        <v>78</v>
      </c>
      <c r="H8" s="32" t="s">
        <v>79</v>
      </c>
      <c r="I8" s="32" t="s">
        <v>80</v>
      </c>
      <c r="J8" s="32" t="s">
        <v>81</v>
      </c>
      <c r="K8" s="32" t="s">
        <v>82</v>
      </c>
      <c r="L8" s="32" t="s">
        <v>83</v>
      </c>
      <c r="M8" s="32" t="s">
        <v>84</v>
      </c>
    </row>
    <row r="9" spans="1:13">
      <c r="A9" s="3">
        <v>1</v>
      </c>
      <c r="B9" s="14" t="s">
        <v>85</v>
      </c>
      <c r="C9" s="33" t="s">
        <v>86</v>
      </c>
      <c r="D9" s="34">
        <v>1205</v>
      </c>
      <c r="E9" s="17">
        <v>42502</v>
      </c>
      <c r="F9" s="35">
        <v>42983</v>
      </c>
      <c r="G9" s="35">
        <v>43123</v>
      </c>
      <c r="H9" s="19">
        <v>43213</v>
      </c>
      <c r="I9" s="35">
        <v>43250</v>
      </c>
      <c r="J9" s="36">
        <v>43312</v>
      </c>
      <c r="K9" s="35">
        <v>43377</v>
      </c>
      <c r="L9" s="35">
        <v>43602</v>
      </c>
      <c r="M9" s="36">
        <v>43605</v>
      </c>
    </row>
    <row r="10" spans="1:13">
      <c r="A10" s="3">
        <v>2</v>
      </c>
      <c r="B10" s="14" t="s">
        <v>87</v>
      </c>
      <c r="C10" s="33" t="s">
        <v>86</v>
      </c>
      <c r="D10" s="34">
        <v>1205</v>
      </c>
      <c r="E10" s="17">
        <v>42732</v>
      </c>
      <c r="F10" s="35" t="s">
        <v>88</v>
      </c>
      <c r="G10" s="35">
        <v>43054</v>
      </c>
      <c r="H10" s="19">
        <v>43181</v>
      </c>
      <c r="I10" s="35">
        <v>43250</v>
      </c>
      <c r="J10" s="35">
        <v>43312</v>
      </c>
      <c r="K10" s="35">
        <v>43382</v>
      </c>
      <c r="L10" s="35">
        <v>43580</v>
      </c>
      <c r="M10" s="36">
        <v>43587</v>
      </c>
    </row>
    <row r="11" spans="1:13">
      <c r="A11" s="3">
        <v>3</v>
      </c>
      <c r="B11" s="14" t="s">
        <v>89</v>
      </c>
      <c r="C11" s="33" t="s">
        <v>90</v>
      </c>
      <c r="D11" s="34">
        <v>1215</v>
      </c>
      <c r="E11" s="17">
        <v>42891</v>
      </c>
      <c r="F11" s="35">
        <v>42940</v>
      </c>
      <c r="G11" s="35">
        <v>43123</v>
      </c>
      <c r="H11" s="19">
        <v>43185</v>
      </c>
      <c r="I11" s="35">
        <v>43250</v>
      </c>
      <c r="J11" s="35">
        <v>43312</v>
      </c>
      <c r="K11" s="35">
        <v>43382</v>
      </c>
      <c r="L11" s="35">
        <v>43788</v>
      </c>
      <c r="M11" s="35">
        <v>43788</v>
      </c>
    </row>
    <row r="12" spans="1:13">
      <c r="A12" s="3">
        <v>4</v>
      </c>
      <c r="B12" s="14" t="s">
        <v>91</v>
      </c>
      <c r="C12" s="33" t="s">
        <v>90</v>
      </c>
      <c r="D12" s="34">
        <v>1215</v>
      </c>
      <c r="E12" s="17">
        <v>42716</v>
      </c>
      <c r="F12" s="35" t="s">
        <v>88</v>
      </c>
      <c r="G12" s="35">
        <v>43054</v>
      </c>
      <c r="H12" s="19">
        <v>43181</v>
      </c>
      <c r="I12" s="35">
        <v>43250</v>
      </c>
      <c r="J12" s="35">
        <v>43313</v>
      </c>
      <c r="K12" s="35">
        <v>43382</v>
      </c>
      <c r="L12" s="35">
        <v>43588</v>
      </c>
      <c r="M12" s="36">
        <v>43603</v>
      </c>
    </row>
    <row r="13" spans="1:13">
      <c r="A13" s="3">
        <v>5</v>
      </c>
      <c r="B13" s="14" t="s">
        <v>92</v>
      </c>
      <c r="C13" s="33" t="s">
        <v>93</v>
      </c>
      <c r="D13" s="34">
        <v>1175</v>
      </c>
      <c r="E13" s="17">
        <v>42688</v>
      </c>
      <c r="F13" s="35">
        <v>42751</v>
      </c>
      <c r="G13" s="35">
        <v>43013</v>
      </c>
      <c r="H13" s="19">
        <v>43148</v>
      </c>
      <c r="I13" s="35">
        <v>43250</v>
      </c>
      <c r="J13" s="35">
        <v>43285</v>
      </c>
      <c r="K13" s="35">
        <v>43314</v>
      </c>
      <c r="L13" s="35">
        <v>43481</v>
      </c>
      <c r="M13" s="36">
        <v>43498</v>
      </c>
    </row>
    <row r="14" spans="1:13">
      <c r="A14" s="3">
        <v>6</v>
      </c>
      <c r="B14" s="14" t="s">
        <v>94</v>
      </c>
      <c r="C14" s="33" t="s">
        <v>93</v>
      </c>
      <c r="D14" s="34">
        <v>1175</v>
      </c>
      <c r="E14" s="17">
        <v>42679</v>
      </c>
      <c r="F14" s="35">
        <v>42753</v>
      </c>
      <c r="G14" s="35">
        <v>43025</v>
      </c>
      <c r="H14" s="19">
        <v>43153</v>
      </c>
      <c r="I14" s="35">
        <v>43250</v>
      </c>
      <c r="J14" s="35">
        <v>43285</v>
      </c>
      <c r="K14" s="35">
        <v>43306</v>
      </c>
      <c r="L14" s="35">
        <v>43875</v>
      </c>
      <c r="M14" s="36">
        <v>43875</v>
      </c>
    </row>
    <row r="15" spans="1:13">
      <c r="A15" s="3">
        <v>7</v>
      </c>
      <c r="B15" s="14" t="s">
        <v>95</v>
      </c>
      <c r="C15" s="33" t="s">
        <v>93</v>
      </c>
      <c r="D15" s="34">
        <v>1175</v>
      </c>
      <c r="E15" s="17">
        <v>42681</v>
      </c>
      <c r="F15" s="35">
        <v>42755</v>
      </c>
      <c r="G15" s="35" t="s">
        <v>96</v>
      </c>
      <c r="H15" s="19">
        <v>43153</v>
      </c>
      <c r="I15" s="35">
        <v>43250</v>
      </c>
      <c r="J15" s="35">
        <v>43271</v>
      </c>
      <c r="K15" s="35">
        <v>43306</v>
      </c>
      <c r="L15" s="35">
        <v>43641</v>
      </c>
      <c r="M15" s="36">
        <v>43716</v>
      </c>
    </row>
    <row r="16" spans="1:13">
      <c r="A16" s="3">
        <v>8</v>
      </c>
      <c r="B16" s="14" t="s">
        <v>97</v>
      </c>
      <c r="C16" s="33" t="s">
        <v>93</v>
      </c>
      <c r="D16" s="34">
        <v>1175</v>
      </c>
      <c r="E16" s="17">
        <v>42682</v>
      </c>
      <c r="F16" s="35">
        <v>42818</v>
      </c>
      <c r="G16" s="35" t="s">
        <v>98</v>
      </c>
      <c r="H16" s="19">
        <v>43153</v>
      </c>
      <c r="I16" s="35">
        <v>43250</v>
      </c>
      <c r="J16" s="35">
        <v>43271</v>
      </c>
      <c r="K16" s="35">
        <v>43306</v>
      </c>
      <c r="L16" s="35">
        <v>43641</v>
      </c>
      <c r="M16" s="36">
        <v>43650</v>
      </c>
    </row>
    <row r="17" spans="1:13">
      <c r="A17" s="3">
        <v>9</v>
      </c>
      <c r="B17" s="14" t="s">
        <v>99</v>
      </c>
      <c r="C17" s="33" t="s">
        <v>93</v>
      </c>
      <c r="D17" s="34">
        <v>1175</v>
      </c>
      <c r="E17" s="17">
        <v>42723</v>
      </c>
      <c r="F17" s="35">
        <v>42809</v>
      </c>
      <c r="G17" s="35">
        <v>43034</v>
      </c>
      <c r="H17" s="19">
        <v>43156</v>
      </c>
      <c r="I17" s="35">
        <v>43250</v>
      </c>
      <c r="J17" s="35">
        <v>43285</v>
      </c>
      <c r="K17" s="35">
        <v>43313</v>
      </c>
      <c r="L17" s="35">
        <v>43498</v>
      </c>
      <c r="M17" s="36">
        <v>43512</v>
      </c>
    </row>
    <row r="18" spans="1:13">
      <c r="A18" s="3">
        <v>10</v>
      </c>
      <c r="B18" s="14" t="s">
        <v>100</v>
      </c>
      <c r="C18" s="33" t="s">
        <v>93</v>
      </c>
      <c r="D18" s="34">
        <v>1175</v>
      </c>
      <c r="E18" s="17">
        <v>42755</v>
      </c>
      <c r="F18" s="35">
        <v>42809</v>
      </c>
      <c r="G18" s="35">
        <v>43034</v>
      </c>
      <c r="H18" s="19">
        <v>43156</v>
      </c>
      <c r="I18" s="35">
        <v>43250</v>
      </c>
      <c r="J18" s="35">
        <v>43285</v>
      </c>
      <c r="K18" s="35">
        <v>43299</v>
      </c>
      <c r="L18" s="35"/>
      <c r="M18" s="36"/>
    </row>
    <row r="19" spans="1:13">
      <c r="A19" s="3">
        <v>11</v>
      </c>
      <c r="B19" s="14" t="s">
        <v>101</v>
      </c>
      <c r="C19" s="33" t="s">
        <v>93</v>
      </c>
      <c r="D19" s="34">
        <v>1175</v>
      </c>
      <c r="E19" s="17">
        <v>42706</v>
      </c>
      <c r="F19" s="35">
        <v>42801</v>
      </c>
      <c r="G19" s="35">
        <v>43034</v>
      </c>
      <c r="H19" s="19">
        <v>43160</v>
      </c>
      <c r="I19" s="35">
        <v>43250</v>
      </c>
      <c r="J19" s="35">
        <v>43285</v>
      </c>
      <c r="K19" s="37">
        <v>43313</v>
      </c>
      <c r="L19" s="35">
        <v>43468</v>
      </c>
      <c r="M19" s="36">
        <v>43486</v>
      </c>
    </row>
    <row r="20" spans="1:13">
      <c r="A20" s="3">
        <v>12</v>
      </c>
      <c r="B20" s="14" t="s">
        <v>102</v>
      </c>
      <c r="C20" s="33" t="s">
        <v>93</v>
      </c>
      <c r="D20" s="34">
        <v>1175</v>
      </c>
      <c r="E20" s="17">
        <v>42712</v>
      </c>
      <c r="F20" s="35">
        <v>42770</v>
      </c>
      <c r="G20" s="35">
        <v>43034</v>
      </c>
      <c r="H20" s="19">
        <v>43160</v>
      </c>
      <c r="I20" s="35">
        <v>43250</v>
      </c>
      <c r="J20" s="35">
        <v>43285</v>
      </c>
      <c r="K20" s="35">
        <v>43313</v>
      </c>
      <c r="L20" s="35">
        <v>43438</v>
      </c>
      <c r="M20" s="36">
        <v>43458</v>
      </c>
    </row>
    <row r="21" spans="1:13">
      <c r="A21" s="3">
        <v>13</v>
      </c>
      <c r="B21" s="14" t="s">
        <v>103</v>
      </c>
      <c r="C21" s="33" t="s">
        <v>93</v>
      </c>
      <c r="D21" s="34">
        <v>2170</v>
      </c>
      <c r="E21" s="17">
        <v>42901</v>
      </c>
      <c r="F21" s="35">
        <v>42996</v>
      </c>
      <c r="G21" s="35">
        <v>43078</v>
      </c>
      <c r="H21" s="19">
        <v>43250</v>
      </c>
      <c r="I21" s="35">
        <v>43284</v>
      </c>
      <c r="J21" s="35">
        <v>43340</v>
      </c>
      <c r="K21" s="35">
        <v>43362</v>
      </c>
      <c r="L21" s="35">
        <v>43492</v>
      </c>
      <c r="M21" s="36">
        <v>43506</v>
      </c>
    </row>
    <row r="22" spans="1:13">
      <c r="A22" s="3">
        <v>14</v>
      </c>
      <c r="B22" s="14" t="s">
        <v>104</v>
      </c>
      <c r="C22" s="33" t="s">
        <v>93</v>
      </c>
      <c r="D22" s="34">
        <v>1175</v>
      </c>
      <c r="E22" s="17">
        <v>42891</v>
      </c>
      <c r="F22" s="35">
        <v>42996</v>
      </c>
      <c r="G22" s="35">
        <v>43078</v>
      </c>
      <c r="H22" s="19">
        <v>43206</v>
      </c>
      <c r="I22" s="35">
        <v>43284</v>
      </c>
      <c r="J22" s="35">
        <v>43340</v>
      </c>
      <c r="K22" s="35">
        <v>43377</v>
      </c>
      <c r="L22" s="35">
        <v>43679</v>
      </c>
      <c r="M22" s="35">
        <v>43682</v>
      </c>
    </row>
    <row r="23" spans="1:13">
      <c r="A23" s="3">
        <v>15</v>
      </c>
      <c r="B23" s="14" t="s">
        <v>105</v>
      </c>
      <c r="C23" s="33" t="s">
        <v>93</v>
      </c>
      <c r="D23" s="34">
        <v>1175</v>
      </c>
      <c r="E23" s="17">
        <v>42737</v>
      </c>
      <c r="F23" s="35">
        <v>42748</v>
      </c>
      <c r="G23" s="35">
        <v>42877</v>
      </c>
      <c r="H23" s="19">
        <v>43181</v>
      </c>
      <c r="I23" s="35">
        <v>43250</v>
      </c>
      <c r="J23" s="35">
        <v>43090</v>
      </c>
      <c r="K23" s="35">
        <v>43395</v>
      </c>
      <c r="L23" s="35">
        <v>43864</v>
      </c>
      <c r="M23" s="36">
        <v>43864</v>
      </c>
    </row>
    <row r="24" spans="1:13">
      <c r="A24" s="3">
        <v>16</v>
      </c>
      <c r="B24" s="14" t="s">
        <v>106</v>
      </c>
      <c r="C24" s="33" t="s">
        <v>93</v>
      </c>
      <c r="D24" s="34">
        <v>1175</v>
      </c>
      <c r="E24" s="17">
        <v>42684</v>
      </c>
      <c r="F24" s="35">
        <v>42770</v>
      </c>
      <c r="G24" s="35">
        <v>42877</v>
      </c>
      <c r="H24" s="19">
        <v>43181</v>
      </c>
      <c r="I24" s="35">
        <v>43250</v>
      </c>
      <c r="J24" s="35">
        <v>43287</v>
      </c>
      <c r="K24" s="35">
        <v>43339</v>
      </c>
      <c r="L24" s="35">
        <v>43880</v>
      </c>
      <c r="M24" s="36">
        <v>43880</v>
      </c>
    </row>
    <row r="25" spans="1:13">
      <c r="A25" s="3">
        <v>17</v>
      </c>
      <c r="B25" s="14" t="s">
        <v>107</v>
      </c>
      <c r="C25" s="33" t="s">
        <v>93</v>
      </c>
      <c r="D25" s="34">
        <v>1175</v>
      </c>
      <c r="E25" s="17">
        <v>42685</v>
      </c>
      <c r="F25" s="35">
        <v>42772</v>
      </c>
      <c r="G25" s="35">
        <v>42904</v>
      </c>
      <c r="H25" s="19">
        <v>43181</v>
      </c>
      <c r="I25" s="35">
        <v>43250</v>
      </c>
      <c r="J25" s="35">
        <v>43287</v>
      </c>
      <c r="K25" s="35">
        <v>43339</v>
      </c>
      <c r="L25" s="35">
        <v>43558</v>
      </c>
      <c r="M25" s="36">
        <v>43561</v>
      </c>
    </row>
    <row r="26" spans="1:13">
      <c r="A26" s="3">
        <v>18</v>
      </c>
      <c r="B26" s="14" t="s">
        <v>108</v>
      </c>
      <c r="C26" s="33" t="s">
        <v>93</v>
      </c>
      <c r="D26" s="34">
        <v>1175</v>
      </c>
      <c r="E26" s="17">
        <v>42721</v>
      </c>
      <c r="F26" s="35">
        <v>42787</v>
      </c>
      <c r="G26" s="35">
        <v>42880</v>
      </c>
      <c r="H26" s="19">
        <v>43181</v>
      </c>
      <c r="I26" s="35">
        <v>43250</v>
      </c>
      <c r="J26" s="35">
        <v>43292</v>
      </c>
      <c r="K26" s="35">
        <v>43346</v>
      </c>
      <c r="L26" s="35">
        <v>43556</v>
      </c>
      <c r="M26" s="36">
        <v>43557</v>
      </c>
    </row>
    <row r="27" spans="1:13">
      <c r="A27" s="3">
        <v>19</v>
      </c>
      <c r="B27" s="14" t="s">
        <v>109</v>
      </c>
      <c r="C27" s="33" t="s">
        <v>93</v>
      </c>
      <c r="D27" s="34">
        <v>1175</v>
      </c>
      <c r="E27" s="17">
        <v>42718</v>
      </c>
      <c r="F27" s="35">
        <v>42787</v>
      </c>
      <c r="G27" s="35">
        <v>42931</v>
      </c>
      <c r="H27" s="19">
        <v>43181</v>
      </c>
      <c r="I27" s="35">
        <v>43250</v>
      </c>
      <c r="J27" s="35">
        <v>43292</v>
      </c>
      <c r="K27" s="35">
        <v>43341</v>
      </c>
      <c r="L27" s="35">
        <v>43628</v>
      </c>
      <c r="M27" s="36">
        <v>43651</v>
      </c>
    </row>
    <row r="28" spans="1:13">
      <c r="A28" s="3">
        <v>20</v>
      </c>
      <c r="B28" s="14" t="s">
        <v>110</v>
      </c>
      <c r="C28" s="33" t="s">
        <v>93</v>
      </c>
      <c r="D28" s="34">
        <v>1175</v>
      </c>
      <c r="E28" s="17">
        <v>42738</v>
      </c>
      <c r="F28" s="35">
        <v>42787</v>
      </c>
      <c r="G28" s="35">
        <v>43013</v>
      </c>
      <c r="H28" s="19">
        <v>43181</v>
      </c>
      <c r="I28" s="35">
        <v>43250</v>
      </c>
      <c r="J28" s="35">
        <v>43299</v>
      </c>
      <c r="K28" s="35">
        <v>43346</v>
      </c>
      <c r="L28" s="35"/>
      <c r="M28" s="35"/>
    </row>
    <row r="29" spans="1:13">
      <c r="A29" s="3">
        <v>21</v>
      </c>
      <c r="B29" s="14" t="s">
        <v>111</v>
      </c>
      <c r="C29" s="33" t="s">
        <v>93</v>
      </c>
      <c r="D29" s="34">
        <v>1175</v>
      </c>
      <c r="E29" s="17">
        <v>42753</v>
      </c>
      <c r="F29" s="35">
        <v>42821</v>
      </c>
      <c r="G29" s="35">
        <v>42901</v>
      </c>
      <c r="H29" s="19">
        <v>43206</v>
      </c>
      <c r="I29" s="35">
        <v>43271</v>
      </c>
      <c r="J29" s="35">
        <v>43329</v>
      </c>
      <c r="K29" s="35">
        <v>43377</v>
      </c>
      <c r="L29" s="35"/>
      <c r="M29" s="36"/>
    </row>
    <row r="30" spans="1:13">
      <c r="A30" s="3">
        <v>22</v>
      </c>
      <c r="B30" s="14" t="s">
        <v>112</v>
      </c>
      <c r="C30" s="33" t="s">
        <v>93</v>
      </c>
      <c r="D30" s="34">
        <v>1175</v>
      </c>
      <c r="E30" s="17">
        <v>42776</v>
      </c>
      <c r="F30" s="35">
        <v>42821</v>
      </c>
      <c r="G30" s="35">
        <v>42906</v>
      </c>
      <c r="H30" s="19">
        <v>43326</v>
      </c>
      <c r="I30" s="35">
        <v>43339</v>
      </c>
      <c r="J30" s="35">
        <v>43426</v>
      </c>
      <c r="K30" s="35">
        <v>43428</v>
      </c>
      <c r="L30" s="35">
        <v>43709</v>
      </c>
      <c r="M30" s="36">
        <v>43713</v>
      </c>
    </row>
    <row r="31" spans="1:13">
      <c r="A31" s="3">
        <v>23</v>
      </c>
      <c r="B31" s="14" t="s">
        <v>113</v>
      </c>
      <c r="C31" s="33" t="s">
        <v>93</v>
      </c>
      <c r="D31" s="34">
        <v>1175</v>
      </c>
      <c r="E31" s="17">
        <v>42725</v>
      </c>
      <c r="F31" s="35">
        <v>42830</v>
      </c>
      <c r="G31" s="35">
        <v>42904</v>
      </c>
      <c r="H31" s="19">
        <v>43326</v>
      </c>
      <c r="I31" s="35">
        <v>43369</v>
      </c>
      <c r="J31" s="35">
        <v>43426</v>
      </c>
      <c r="K31" s="35">
        <v>43428</v>
      </c>
      <c r="L31" s="35">
        <v>43774</v>
      </c>
      <c r="M31" s="35">
        <v>43774</v>
      </c>
    </row>
    <row r="32" spans="1:13">
      <c r="A32" s="3">
        <v>24</v>
      </c>
      <c r="B32" s="14" t="s">
        <v>114</v>
      </c>
      <c r="C32" s="33" t="s">
        <v>115</v>
      </c>
      <c r="D32" s="34">
        <v>2170</v>
      </c>
      <c r="E32" s="17">
        <v>42696</v>
      </c>
      <c r="F32" s="35">
        <v>42770</v>
      </c>
      <c r="G32" s="35">
        <v>43001</v>
      </c>
      <c r="H32" s="19">
        <v>43298</v>
      </c>
      <c r="I32" s="35">
        <v>43416</v>
      </c>
      <c r="J32" s="35">
        <v>43517</v>
      </c>
      <c r="K32" s="35">
        <v>43346</v>
      </c>
      <c r="L32" s="35">
        <v>43589</v>
      </c>
      <c r="M32" s="36">
        <v>43607</v>
      </c>
    </row>
    <row r="33" spans="1:13">
      <c r="A33" s="3">
        <v>25</v>
      </c>
      <c r="B33" s="14" t="s">
        <v>116</v>
      </c>
      <c r="C33" s="33" t="s">
        <v>115</v>
      </c>
      <c r="D33" s="34">
        <v>1175</v>
      </c>
      <c r="E33" s="17">
        <v>42754</v>
      </c>
      <c r="F33" s="35">
        <v>42859</v>
      </c>
      <c r="G33" s="35">
        <v>42929</v>
      </c>
      <c r="H33" s="19">
        <v>43043</v>
      </c>
      <c r="I33" s="35">
        <v>43081</v>
      </c>
      <c r="J33" s="35">
        <v>43090</v>
      </c>
      <c r="K33" s="35">
        <v>43612</v>
      </c>
      <c r="L33" s="35">
        <v>43668</v>
      </c>
      <c r="M33" s="36">
        <v>43670</v>
      </c>
    </row>
    <row r="34" spans="1:13">
      <c r="A34" s="3">
        <v>26</v>
      </c>
      <c r="B34" s="14" t="s">
        <v>117</v>
      </c>
      <c r="C34" s="33" t="s">
        <v>115</v>
      </c>
      <c r="D34" s="34">
        <v>1175</v>
      </c>
      <c r="E34" s="17">
        <v>43083</v>
      </c>
      <c r="F34" s="35">
        <v>43188</v>
      </c>
      <c r="G34" s="35">
        <v>43319</v>
      </c>
      <c r="H34" s="19">
        <v>43482</v>
      </c>
      <c r="I34" s="35">
        <v>43533</v>
      </c>
      <c r="J34" s="35">
        <v>43656</v>
      </c>
      <c r="K34" s="35">
        <v>43698</v>
      </c>
      <c r="L34" s="35"/>
      <c r="M34" s="36"/>
    </row>
    <row r="35" spans="1:13">
      <c r="A35" s="3">
        <v>27</v>
      </c>
      <c r="B35" s="14" t="s">
        <v>118</v>
      </c>
      <c r="C35" s="33" t="s">
        <v>115</v>
      </c>
      <c r="D35" s="34">
        <v>1175</v>
      </c>
      <c r="E35" s="17">
        <v>43146</v>
      </c>
      <c r="F35" s="35">
        <v>43227</v>
      </c>
      <c r="G35" s="35">
        <v>43319</v>
      </c>
      <c r="H35" s="19">
        <v>43479</v>
      </c>
      <c r="I35" s="35">
        <v>43487</v>
      </c>
      <c r="J35" s="35">
        <v>43533</v>
      </c>
      <c r="K35" s="35">
        <v>43565</v>
      </c>
      <c r="L35" s="35"/>
      <c r="M35" s="36"/>
    </row>
    <row r="36" spans="1:13">
      <c r="A36" s="3">
        <v>28</v>
      </c>
      <c r="B36" s="14" t="s">
        <v>119</v>
      </c>
      <c r="C36" s="33" t="s">
        <v>115</v>
      </c>
      <c r="D36" s="34">
        <v>1175</v>
      </c>
      <c r="E36" s="17">
        <v>43053</v>
      </c>
      <c r="F36" s="35">
        <v>43227</v>
      </c>
      <c r="G36" s="35">
        <v>43319</v>
      </c>
      <c r="H36" s="19">
        <v>43453</v>
      </c>
      <c r="I36" s="35">
        <v>43507</v>
      </c>
      <c r="J36" s="35">
        <v>43624</v>
      </c>
      <c r="K36" s="35">
        <v>43698</v>
      </c>
      <c r="L36" s="35">
        <v>43734</v>
      </c>
      <c r="M36" s="35">
        <v>43734</v>
      </c>
    </row>
    <row r="37" spans="1:13">
      <c r="A37" s="3">
        <v>29</v>
      </c>
      <c r="B37" s="14" t="s">
        <v>120</v>
      </c>
      <c r="C37" s="33" t="s">
        <v>115</v>
      </c>
      <c r="D37" s="34">
        <v>1175</v>
      </c>
      <c r="E37" s="17">
        <v>43152</v>
      </c>
      <c r="F37" s="35">
        <v>43241</v>
      </c>
      <c r="G37" s="35">
        <v>43319</v>
      </c>
      <c r="H37" s="19">
        <v>43426</v>
      </c>
      <c r="I37" s="35">
        <v>43488</v>
      </c>
      <c r="J37" s="35">
        <v>43530</v>
      </c>
      <c r="K37" s="35">
        <v>43613</v>
      </c>
      <c r="L37" s="35"/>
      <c r="M37" s="35"/>
    </row>
    <row r="38" spans="1:13">
      <c r="A38" s="3">
        <v>30</v>
      </c>
      <c r="B38" s="14" t="s">
        <v>121</v>
      </c>
      <c r="C38" s="33" t="s">
        <v>115</v>
      </c>
      <c r="D38" s="34">
        <v>1175</v>
      </c>
      <c r="E38" s="19">
        <v>43081</v>
      </c>
      <c r="F38" s="35">
        <v>43246</v>
      </c>
      <c r="G38" s="35">
        <v>43319</v>
      </c>
      <c r="H38" s="19">
        <v>43395</v>
      </c>
      <c r="I38" s="35">
        <v>43479</v>
      </c>
      <c r="J38" s="35">
        <v>43531</v>
      </c>
      <c r="K38" s="35">
        <v>43596</v>
      </c>
      <c r="L38" s="35">
        <v>43722</v>
      </c>
      <c r="M38" s="35">
        <v>43722</v>
      </c>
    </row>
    <row r="39" spans="1:13">
      <c r="A39" s="3">
        <v>31</v>
      </c>
      <c r="B39" s="14" t="s">
        <v>122</v>
      </c>
      <c r="C39" s="33" t="s">
        <v>115</v>
      </c>
      <c r="D39" s="34">
        <v>1175</v>
      </c>
      <c r="E39" s="17">
        <v>43026</v>
      </c>
      <c r="F39" s="35">
        <v>43201</v>
      </c>
      <c r="G39" s="35">
        <v>43319</v>
      </c>
      <c r="H39" s="17">
        <v>43390</v>
      </c>
      <c r="I39" s="35">
        <v>43512</v>
      </c>
      <c r="J39" s="35">
        <v>43559</v>
      </c>
      <c r="K39" s="35">
        <v>43817</v>
      </c>
      <c r="L39" s="35"/>
      <c r="M39" s="36"/>
    </row>
    <row r="40" spans="1:13">
      <c r="A40" s="3">
        <v>32</v>
      </c>
      <c r="B40" s="14" t="s">
        <v>123</v>
      </c>
      <c r="C40" s="33" t="s">
        <v>115</v>
      </c>
      <c r="D40" s="34">
        <v>1175</v>
      </c>
      <c r="E40" s="17">
        <v>42774</v>
      </c>
      <c r="F40" s="35">
        <v>43172</v>
      </c>
      <c r="G40" s="35">
        <v>43319</v>
      </c>
      <c r="H40" s="17">
        <v>43486</v>
      </c>
      <c r="I40" s="35">
        <v>43517</v>
      </c>
      <c r="J40" s="35">
        <v>43665</v>
      </c>
      <c r="K40" s="35">
        <v>43822</v>
      </c>
      <c r="L40" s="35"/>
      <c r="M40" s="36"/>
    </row>
    <row r="41" spans="1:13">
      <c r="A41" s="3">
        <v>33</v>
      </c>
      <c r="B41" s="14" t="s">
        <v>124</v>
      </c>
      <c r="C41" s="33" t="s">
        <v>115</v>
      </c>
      <c r="D41" s="34">
        <v>2170</v>
      </c>
      <c r="E41" s="17">
        <v>42891</v>
      </c>
      <c r="F41" s="35">
        <v>42990</v>
      </c>
      <c r="G41" s="35">
        <v>43189</v>
      </c>
      <c r="H41" s="19">
        <v>43300</v>
      </c>
      <c r="I41" s="35">
        <v>43378</v>
      </c>
      <c r="J41" s="35">
        <v>43488</v>
      </c>
      <c r="K41" s="35">
        <v>43598</v>
      </c>
      <c r="L41" s="35"/>
      <c r="M41" s="36"/>
    </row>
    <row r="42" spans="1:13">
      <c r="A42" s="3">
        <v>34</v>
      </c>
      <c r="B42" s="14" t="s">
        <v>125</v>
      </c>
      <c r="C42" s="33" t="s">
        <v>115</v>
      </c>
      <c r="D42" s="34">
        <v>1175</v>
      </c>
      <c r="E42" s="17">
        <v>42906</v>
      </c>
      <c r="F42" s="35">
        <v>43000</v>
      </c>
      <c r="G42" s="35">
        <v>43145</v>
      </c>
      <c r="H42" s="22">
        <v>43326</v>
      </c>
      <c r="I42" s="35">
        <v>43379</v>
      </c>
      <c r="J42" s="35">
        <v>43485</v>
      </c>
      <c r="K42" s="35">
        <v>43598</v>
      </c>
      <c r="L42" s="35">
        <v>43734</v>
      </c>
      <c r="M42" s="35">
        <v>43734</v>
      </c>
    </row>
    <row r="43" spans="1:13">
      <c r="A43" s="3">
        <v>35</v>
      </c>
      <c r="B43" s="14" t="s">
        <v>126</v>
      </c>
      <c r="C43" s="33" t="s">
        <v>115</v>
      </c>
      <c r="D43" s="34">
        <v>1175</v>
      </c>
      <c r="E43" s="17">
        <v>42737</v>
      </c>
      <c r="F43" s="35">
        <v>42773</v>
      </c>
      <c r="G43" s="35">
        <v>43078</v>
      </c>
      <c r="H43" s="22">
        <v>43181</v>
      </c>
      <c r="I43" s="35">
        <v>43328</v>
      </c>
      <c r="J43" s="35">
        <v>43431</v>
      </c>
      <c r="K43" s="35">
        <v>43170</v>
      </c>
      <c r="L43" s="35">
        <v>43781</v>
      </c>
      <c r="M43" s="35">
        <v>43781</v>
      </c>
    </row>
    <row r="44" spans="1:13">
      <c r="A44" s="3">
        <v>36</v>
      </c>
      <c r="B44" s="14" t="s">
        <v>127</v>
      </c>
      <c r="C44" s="33" t="s">
        <v>115</v>
      </c>
      <c r="D44" s="34">
        <v>1175</v>
      </c>
      <c r="E44" s="17">
        <v>42738</v>
      </c>
      <c r="F44" s="35">
        <v>42801</v>
      </c>
      <c r="G44" s="35">
        <v>43078</v>
      </c>
      <c r="H44" s="22">
        <v>43181</v>
      </c>
      <c r="I44" s="35">
        <v>43328</v>
      </c>
      <c r="J44" s="35">
        <v>43438</v>
      </c>
      <c r="K44" s="35">
        <v>43523</v>
      </c>
      <c r="L44" s="35">
        <v>43736</v>
      </c>
      <c r="M44" s="35">
        <v>43736</v>
      </c>
    </row>
    <row r="45" spans="1:13">
      <c r="A45" s="3">
        <v>37</v>
      </c>
      <c r="B45" s="14" t="s">
        <v>128</v>
      </c>
      <c r="C45" s="33" t="s">
        <v>115</v>
      </c>
      <c r="D45" s="34">
        <v>1175</v>
      </c>
      <c r="E45" s="17">
        <v>42797</v>
      </c>
      <c r="F45" s="35">
        <v>42999</v>
      </c>
      <c r="G45" s="35">
        <v>43192</v>
      </c>
      <c r="H45" s="22">
        <v>43384</v>
      </c>
      <c r="I45" s="35">
        <v>39818</v>
      </c>
      <c r="J45" s="35">
        <v>43606</v>
      </c>
      <c r="K45" s="35">
        <v>43698</v>
      </c>
      <c r="L45" s="35">
        <v>43839</v>
      </c>
      <c r="M45" s="36">
        <v>43839</v>
      </c>
    </row>
    <row r="46" spans="1:13">
      <c r="A46" s="3">
        <v>38</v>
      </c>
      <c r="B46" s="14" t="s">
        <v>129</v>
      </c>
      <c r="C46" s="33" t="s">
        <v>115</v>
      </c>
      <c r="D46" s="34">
        <v>2170</v>
      </c>
      <c r="E46" s="17">
        <v>42773</v>
      </c>
      <c r="F46" s="35">
        <v>43102</v>
      </c>
      <c r="G46" s="35">
        <v>43315</v>
      </c>
      <c r="H46" s="22">
        <v>43440</v>
      </c>
      <c r="I46" s="35">
        <v>43533</v>
      </c>
      <c r="J46" s="35">
        <v>43691</v>
      </c>
      <c r="K46" s="35">
        <v>43701</v>
      </c>
      <c r="L46" s="35">
        <v>43730</v>
      </c>
      <c r="M46" s="36">
        <v>43742</v>
      </c>
    </row>
    <row r="47" spans="1:13">
      <c r="A47" s="3">
        <v>39</v>
      </c>
      <c r="B47" s="14" t="s">
        <v>130</v>
      </c>
      <c r="C47" s="33" t="s">
        <v>115</v>
      </c>
      <c r="D47" s="34">
        <v>1175</v>
      </c>
      <c r="E47" s="17">
        <v>42747</v>
      </c>
      <c r="F47" s="35">
        <v>43102</v>
      </c>
      <c r="G47" s="35">
        <v>43270</v>
      </c>
      <c r="H47" s="22">
        <v>43440</v>
      </c>
      <c r="I47" s="35">
        <v>43514</v>
      </c>
      <c r="J47" s="35">
        <v>43614</v>
      </c>
      <c r="K47" s="35">
        <v>43701</v>
      </c>
      <c r="L47" s="35">
        <v>43795</v>
      </c>
      <c r="M47" s="36">
        <v>43795</v>
      </c>
    </row>
    <row r="48" spans="1:13">
      <c r="A48" s="3">
        <v>40</v>
      </c>
      <c r="B48" s="14" t="s">
        <v>131</v>
      </c>
      <c r="C48" s="33" t="s">
        <v>115</v>
      </c>
      <c r="D48" s="34">
        <v>2170</v>
      </c>
      <c r="E48" s="17">
        <v>42748</v>
      </c>
      <c r="F48" s="35">
        <v>42829</v>
      </c>
      <c r="G48" s="35">
        <v>43315</v>
      </c>
      <c r="H48" s="22">
        <v>43517</v>
      </c>
      <c r="I48" s="35">
        <v>43550</v>
      </c>
      <c r="J48" s="35">
        <v>43655</v>
      </c>
      <c r="K48" s="35">
        <v>43754</v>
      </c>
      <c r="L48" s="35">
        <v>43792</v>
      </c>
      <c r="M48" s="36">
        <v>43792</v>
      </c>
    </row>
    <row r="49" spans="1:13">
      <c r="A49" s="3">
        <v>41</v>
      </c>
      <c r="B49" s="14" t="s">
        <v>132</v>
      </c>
      <c r="C49" s="33" t="s">
        <v>115</v>
      </c>
      <c r="D49" s="34">
        <v>1175</v>
      </c>
      <c r="E49" s="17">
        <v>43097</v>
      </c>
      <c r="F49" s="35">
        <v>43186</v>
      </c>
      <c r="G49" s="35">
        <v>43284</v>
      </c>
      <c r="H49" s="22">
        <v>43444</v>
      </c>
      <c r="I49" s="35">
        <v>43479</v>
      </c>
      <c r="J49" s="35">
        <v>43515</v>
      </c>
      <c r="K49" s="35">
        <v>43540</v>
      </c>
      <c r="L49" s="35">
        <v>43604</v>
      </c>
      <c r="M49" s="36">
        <v>43624</v>
      </c>
    </row>
    <row r="50" spans="1:13">
      <c r="A50" s="3">
        <v>42</v>
      </c>
      <c r="B50" s="14" t="s">
        <v>133</v>
      </c>
      <c r="C50" s="33" t="s">
        <v>115</v>
      </c>
      <c r="D50" s="34">
        <v>1175</v>
      </c>
      <c r="E50" s="17">
        <v>42802</v>
      </c>
      <c r="F50" s="35">
        <v>43185</v>
      </c>
      <c r="G50" s="35">
        <v>43284</v>
      </c>
      <c r="H50" s="22">
        <v>43434</v>
      </c>
      <c r="I50" s="35">
        <v>43497</v>
      </c>
      <c r="J50" s="35">
        <v>43609</v>
      </c>
      <c r="K50" s="35">
        <v>43754</v>
      </c>
      <c r="L50" s="35"/>
      <c r="M50" s="35"/>
    </row>
    <row r="51" spans="1:13">
      <c r="A51" s="3">
        <v>43</v>
      </c>
      <c r="B51" s="14" t="s">
        <v>134</v>
      </c>
      <c r="C51" s="33" t="s">
        <v>135</v>
      </c>
      <c r="D51" s="34">
        <v>915</v>
      </c>
      <c r="E51" s="17">
        <v>42767</v>
      </c>
      <c r="F51" s="35">
        <v>42829</v>
      </c>
      <c r="G51" s="35">
        <v>43174</v>
      </c>
      <c r="H51" s="22">
        <v>43432</v>
      </c>
      <c r="I51" s="35">
        <v>43463</v>
      </c>
      <c r="J51" s="35">
        <v>43655</v>
      </c>
      <c r="K51" s="35">
        <v>43754</v>
      </c>
      <c r="L51" s="35"/>
      <c r="M51" s="36"/>
    </row>
    <row r="52" spans="1:13">
      <c r="A52" s="3">
        <v>44</v>
      </c>
      <c r="B52" s="14" t="s">
        <v>136</v>
      </c>
      <c r="C52" s="33" t="s">
        <v>135</v>
      </c>
      <c r="D52" s="34">
        <v>915</v>
      </c>
      <c r="E52" s="17">
        <v>42774</v>
      </c>
      <c r="F52" s="35">
        <v>42829</v>
      </c>
      <c r="G52" s="35">
        <v>43168</v>
      </c>
      <c r="H52" s="22">
        <v>43377</v>
      </c>
      <c r="I52" s="35">
        <v>43452</v>
      </c>
      <c r="J52" s="35">
        <v>43637</v>
      </c>
      <c r="K52" s="35">
        <v>43698</v>
      </c>
      <c r="L52" s="35"/>
      <c r="M52" s="36"/>
    </row>
    <row r="53" spans="1:13">
      <c r="A53" s="3">
        <v>45</v>
      </c>
      <c r="B53" s="14" t="s">
        <v>137</v>
      </c>
      <c r="C53" s="33" t="s">
        <v>135</v>
      </c>
      <c r="D53" s="34">
        <v>915</v>
      </c>
      <c r="E53" s="17">
        <v>42775</v>
      </c>
      <c r="F53" s="35">
        <v>42840</v>
      </c>
      <c r="G53" s="35">
        <v>43159</v>
      </c>
      <c r="H53" s="22">
        <v>43305</v>
      </c>
      <c r="I53" s="35">
        <v>43463</v>
      </c>
      <c r="J53" s="35">
        <v>43551</v>
      </c>
      <c r="K53" s="35">
        <v>43754</v>
      </c>
      <c r="L53" s="35">
        <v>43871</v>
      </c>
      <c r="M53" s="36">
        <v>43871</v>
      </c>
    </row>
    <row r="54" spans="1:13">
      <c r="A54" s="3">
        <v>46</v>
      </c>
      <c r="B54" s="14" t="s">
        <v>138</v>
      </c>
      <c r="C54" s="33" t="s">
        <v>135</v>
      </c>
      <c r="D54" s="34">
        <v>915</v>
      </c>
      <c r="E54" s="17">
        <v>42802</v>
      </c>
      <c r="F54" s="35">
        <v>43000</v>
      </c>
      <c r="G54" s="35">
        <v>43159</v>
      </c>
      <c r="H54" s="22">
        <v>43258</v>
      </c>
      <c r="I54" s="35">
        <v>43438</v>
      </c>
      <c r="J54" s="35">
        <v>43536</v>
      </c>
      <c r="K54" s="35">
        <v>43564</v>
      </c>
      <c r="L54" s="35">
        <v>43754</v>
      </c>
      <c r="M54" s="35">
        <v>43769</v>
      </c>
    </row>
    <row r="55" spans="1:13">
      <c r="A55" s="3">
        <v>47</v>
      </c>
      <c r="B55" s="14" t="s">
        <v>139</v>
      </c>
      <c r="C55" s="33" t="s">
        <v>135</v>
      </c>
      <c r="D55" s="34">
        <v>1695</v>
      </c>
      <c r="E55" s="17">
        <v>42880</v>
      </c>
      <c r="F55" s="35">
        <v>43083</v>
      </c>
      <c r="G55" s="35">
        <v>43248</v>
      </c>
      <c r="H55" s="22">
        <v>43246</v>
      </c>
      <c r="I55" s="35">
        <v>43525</v>
      </c>
      <c r="J55" s="35">
        <v>43644</v>
      </c>
      <c r="K55" s="35">
        <v>43843</v>
      </c>
      <c r="L55" s="35">
        <v>43838</v>
      </c>
      <c r="M55" s="36">
        <v>43838</v>
      </c>
    </row>
    <row r="56" spans="1:13">
      <c r="A56" s="3">
        <v>48</v>
      </c>
      <c r="B56" s="14" t="s">
        <v>140</v>
      </c>
      <c r="C56" s="33" t="s">
        <v>135</v>
      </c>
      <c r="D56" s="34">
        <v>915</v>
      </c>
      <c r="E56" s="17">
        <v>42829</v>
      </c>
      <c r="F56" s="35">
        <v>43083</v>
      </c>
      <c r="G56" s="35">
        <v>43159</v>
      </c>
      <c r="H56" s="22">
        <v>43250</v>
      </c>
      <c r="I56" s="35">
        <v>43456</v>
      </c>
      <c r="J56" s="35">
        <v>43531</v>
      </c>
      <c r="K56" s="35">
        <v>43701</v>
      </c>
      <c r="L56" s="35">
        <v>43752</v>
      </c>
      <c r="M56" s="35">
        <v>43752</v>
      </c>
    </row>
    <row r="57" spans="1:13">
      <c r="A57" s="3">
        <v>49</v>
      </c>
      <c r="B57" s="14" t="s">
        <v>141</v>
      </c>
      <c r="C57" s="33" t="s">
        <v>135</v>
      </c>
      <c r="D57" s="34">
        <v>915</v>
      </c>
      <c r="E57" s="17">
        <v>42802</v>
      </c>
      <c r="F57" s="35">
        <v>42923</v>
      </c>
      <c r="G57" s="35">
        <v>43138</v>
      </c>
      <c r="H57" s="22">
        <v>43250</v>
      </c>
      <c r="I57" s="35">
        <v>43448</v>
      </c>
      <c r="J57" s="35">
        <v>43519</v>
      </c>
      <c r="K57" s="35">
        <v>43588</v>
      </c>
      <c r="L57" s="35">
        <v>43738</v>
      </c>
      <c r="M57" s="35">
        <v>43754</v>
      </c>
    </row>
    <row r="58" spans="1:13">
      <c r="A58" s="3">
        <v>50</v>
      </c>
      <c r="B58" s="14" t="s">
        <v>142</v>
      </c>
      <c r="C58" s="33" t="s">
        <v>135</v>
      </c>
      <c r="D58" s="34">
        <v>915</v>
      </c>
      <c r="E58" s="17">
        <v>42774</v>
      </c>
      <c r="F58" s="35">
        <v>42923</v>
      </c>
      <c r="G58" s="35">
        <v>43138</v>
      </c>
      <c r="H58" s="22">
        <v>43250</v>
      </c>
      <c r="I58" s="35">
        <v>43448</v>
      </c>
      <c r="J58" s="35">
        <v>43511</v>
      </c>
      <c r="K58" s="35">
        <v>43698</v>
      </c>
      <c r="L58" s="35"/>
      <c r="M58" s="36"/>
    </row>
    <row r="59" spans="1:13">
      <c r="A59" s="3">
        <v>51</v>
      </c>
      <c r="B59" s="14" t="s">
        <v>143</v>
      </c>
      <c r="C59" s="33" t="s">
        <v>135</v>
      </c>
      <c r="D59" s="34">
        <v>915</v>
      </c>
      <c r="E59" s="17">
        <v>42950</v>
      </c>
      <c r="F59" s="35">
        <v>43084</v>
      </c>
      <c r="G59" s="35">
        <v>43371</v>
      </c>
      <c r="H59" s="22">
        <v>43978</v>
      </c>
      <c r="I59" s="35">
        <v>44042</v>
      </c>
      <c r="J59" s="35"/>
      <c r="K59" s="35"/>
      <c r="L59" s="35"/>
      <c r="M59" s="36"/>
    </row>
    <row r="60" spans="1:13">
      <c r="A60" s="3">
        <v>52</v>
      </c>
      <c r="B60" s="14" t="s">
        <v>144</v>
      </c>
      <c r="C60" s="33" t="s">
        <v>135</v>
      </c>
      <c r="D60" s="34">
        <v>915</v>
      </c>
      <c r="E60" s="17">
        <v>43110</v>
      </c>
      <c r="F60" s="35">
        <v>43323</v>
      </c>
      <c r="G60" s="35">
        <v>43413</v>
      </c>
      <c r="H60" s="22">
        <v>43971</v>
      </c>
      <c r="I60" s="35">
        <v>44042</v>
      </c>
      <c r="J60" s="35"/>
      <c r="K60" s="35"/>
      <c r="L60" s="35"/>
      <c r="M60" s="36"/>
    </row>
    <row r="61" spans="1:13">
      <c r="A61" s="3">
        <v>53</v>
      </c>
      <c r="B61" s="14" t="s">
        <v>145</v>
      </c>
      <c r="C61" s="33" t="s">
        <v>135</v>
      </c>
      <c r="D61" s="34">
        <v>915</v>
      </c>
      <c r="E61" s="17">
        <v>43215</v>
      </c>
      <c r="F61" s="35">
        <v>43384</v>
      </c>
      <c r="G61" s="35">
        <v>43517</v>
      </c>
      <c r="H61" s="22">
        <v>43978</v>
      </c>
      <c r="I61" s="35">
        <v>44042</v>
      </c>
      <c r="J61" s="35"/>
      <c r="K61" s="35"/>
      <c r="L61" s="35"/>
      <c r="M61" s="36"/>
    </row>
    <row r="62" spans="1:13">
      <c r="A62" s="3">
        <v>54</v>
      </c>
      <c r="B62" s="14" t="s">
        <v>146</v>
      </c>
      <c r="C62" s="33" t="s">
        <v>135</v>
      </c>
      <c r="D62" s="34">
        <v>915</v>
      </c>
      <c r="E62" s="17">
        <v>43320</v>
      </c>
      <c r="F62" s="35">
        <v>43385</v>
      </c>
      <c r="G62" s="35">
        <v>43517</v>
      </c>
      <c r="H62" s="22">
        <v>43981</v>
      </c>
      <c r="I62" s="35">
        <v>44067</v>
      </c>
      <c r="J62" s="35"/>
      <c r="K62" s="35"/>
      <c r="L62" s="35"/>
      <c r="M62" s="36"/>
    </row>
    <row r="63" spans="1:13">
      <c r="A63" s="3">
        <v>55</v>
      </c>
      <c r="B63" s="14" t="s">
        <v>147</v>
      </c>
      <c r="C63" s="33" t="s">
        <v>135</v>
      </c>
      <c r="D63" s="34">
        <v>915</v>
      </c>
      <c r="E63" s="17">
        <v>43285</v>
      </c>
      <c r="F63" s="35">
        <v>43397</v>
      </c>
      <c r="G63" s="35">
        <v>43523</v>
      </c>
      <c r="H63" s="22">
        <v>43981</v>
      </c>
      <c r="I63" s="35">
        <v>44067</v>
      </c>
      <c r="J63" s="35"/>
      <c r="K63" s="35"/>
      <c r="L63" s="35"/>
      <c r="M63" s="36"/>
    </row>
    <row r="64" spans="1:13">
      <c r="A64" s="3">
        <v>56</v>
      </c>
      <c r="B64" s="14" t="s">
        <v>148</v>
      </c>
      <c r="C64" s="33" t="s">
        <v>135</v>
      </c>
      <c r="D64" s="34">
        <v>915</v>
      </c>
      <c r="E64" s="17">
        <v>43265</v>
      </c>
      <c r="F64" s="35">
        <v>43403</v>
      </c>
      <c r="G64" s="35">
        <v>43523</v>
      </c>
      <c r="H64" s="22">
        <v>43981</v>
      </c>
      <c r="I64" s="35">
        <v>44067</v>
      </c>
      <c r="J64" s="35"/>
      <c r="K64" s="35"/>
      <c r="L64" s="35"/>
      <c r="M64" s="36"/>
    </row>
    <row r="65" spans="1:13">
      <c r="A65" s="3">
        <v>57</v>
      </c>
      <c r="B65" s="14" t="s">
        <v>149</v>
      </c>
      <c r="C65" s="33" t="s">
        <v>135</v>
      </c>
      <c r="D65" s="34">
        <v>915</v>
      </c>
      <c r="E65" s="17">
        <v>42831</v>
      </c>
      <c r="F65" s="35">
        <v>42965</v>
      </c>
      <c r="G65" s="35">
        <v>43123</v>
      </c>
      <c r="H65" s="22">
        <v>43531</v>
      </c>
      <c r="I65" s="35">
        <v>43564</v>
      </c>
      <c r="J65" s="35">
        <v>43724</v>
      </c>
      <c r="K65" s="35">
        <v>43756</v>
      </c>
      <c r="L65" s="35">
        <v>43795</v>
      </c>
      <c r="M65" s="36">
        <v>43814</v>
      </c>
    </row>
    <row r="66" spans="1:13">
      <c r="A66" s="3">
        <v>58</v>
      </c>
      <c r="B66" s="14" t="s">
        <v>150</v>
      </c>
      <c r="C66" s="33" t="s">
        <v>135</v>
      </c>
      <c r="D66" s="34">
        <v>915</v>
      </c>
      <c r="E66" s="17">
        <v>42784</v>
      </c>
      <c r="F66" s="35">
        <v>42965</v>
      </c>
      <c r="G66" s="35">
        <v>43112</v>
      </c>
      <c r="H66" s="22">
        <v>43531</v>
      </c>
      <c r="I66" s="35">
        <v>43564</v>
      </c>
      <c r="J66" s="35">
        <v>43734</v>
      </c>
      <c r="K66" s="35">
        <v>43864</v>
      </c>
      <c r="L66" s="35">
        <v>43893</v>
      </c>
      <c r="M66" s="36">
        <v>43893</v>
      </c>
    </row>
    <row r="67" spans="1:13">
      <c r="A67" s="3">
        <v>59</v>
      </c>
      <c r="B67" s="14" t="s">
        <v>151</v>
      </c>
      <c r="C67" s="33" t="s">
        <v>135</v>
      </c>
      <c r="D67" s="34">
        <v>915</v>
      </c>
      <c r="E67" s="17">
        <v>42694</v>
      </c>
      <c r="F67" s="35">
        <v>42766</v>
      </c>
      <c r="G67" s="35" t="s">
        <v>152</v>
      </c>
      <c r="H67" s="22">
        <v>43042</v>
      </c>
      <c r="I67" s="35">
        <v>43081</v>
      </c>
      <c r="J67" s="35">
        <v>43090</v>
      </c>
      <c r="K67" s="35">
        <v>43955</v>
      </c>
      <c r="L67" s="35"/>
      <c r="M67" s="36"/>
    </row>
    <row r="68" spans="1:13">
      <c r="A68" s="3">
        <v>60</v>
      </c>
      <c r="B68" s="14" t="s">
        <v>153</v>
      </c>
      <c r="C68" s="33" t="s">
        <v>154</v>
      </c>
      <c r="D68" s="34">
        <v>915</v>
      </c>
      <c r="E68" s="17">
        <v>42695</v>
      </c>
      <c r="F68" s="35">
        <v>42774</v>
      </c>
      <c r="G68" s="35" t="s">
        <v>152</v>
      </c>
      <c r="H68" s="22">
        <v>43042</v>
      </c>
      <c r="I68" s="35">
        <v>43081</v>
      </c>
      <c r="J68" s="35">
        <v>43090</v>
      </c>
      <c r="K68" s="35">
        <v>43955</v>
      </c>
      <c r="L68" s="35"/>
      <c r="M68" s="36"/>
    </row>
    <row r="69" spans="1:13">
      <c r="A69" s="3">
        <v>61</v>
      </c>
      <c r="B69" s="14" t="s">
        <v>155</v>
      </c>
      <c r="C69" s="33" t="s">
        <v>154</v>
      </c>
      <c r="D69" s="34">
        <v>1695</v>
      </c>
      <c r="E69" s="17">
        <v>42878</v>
      </c>
      <c r="F69" s="35">
        <v>42743</v>
      </c>
      <c r="G69" s="35">
        <v>43165</v>
      </c>
      <c r="H69" s="22">
        <v>43557</v>
      </c>
      <c r="I69" s="35">
        <v>43573</v>
      </c>
      <c r="J69" s="35">
        <v>43626</v>
      </c>
      <c r="K69" s="35">
        <v>43742</v>
      </c>
      <c r="L69" s="35">
        <v>43754</v>
      </c>
      <c r="M69" s="35">
        <v>43754</v>
      </c>
    </row>
    <row r="70" spans="1:13">
      <c r="A70" s="3">
        <v>62</v>
      </c>
      <c r="B70" s="14" t="s">
        <v>156</v>
      </c>
      <c r="C70" s="33" t="s">
        <v>154</v>
      </c>
      <c r="D70" s="34">
        <v>915</v>
      </c>
      <c r="E70" s="17">
        <v>43064</v>
      </c>
      <c r="F70" s="35">
        <v>43337</v>
      </c>
      <c r="G70" s="35">
        <v>43446</v>
      </c>
      <c r="H70" s="22">
        <v>43587</v>
      </c>
      <c r="I70" s="35">
        <v>43652</v>
      </c>
      <c r="J70" s="35">
        <v>43759</v>
      </c>
      <c r="K70" s="35">
        <v>43908</v>
      </c>
      <c r="L70" s="35"/>
      <c r="M70" s="36"/>
    </row>
    <row r="71" spans="1:13">
      <c r="A71" s="3">
        <v>63</v>
      </c>
      <c r="B71" s="14" t="s">
        <v>157</v>
      </c>
      <c r="C71" s="33" t="s">
        <v>154</v>
      </c>
      <c r="D71" s="34">
        <v>915</v>
      </c>
      <c r="E71" s="17">
        <v>43185</v>
      </c>
      <c r="F71" s="35">
        <v>42963</v>
      </c>
      <c r="G71" s="35">
        <v>43438</v>
      </c>
      <c r="H71" s="22">
        <v>43587</v>
      </c>
      <c r="I71" s="35">
        <v>43652</v>
      </c>
      <c r="J71" s="35">
        <v>43721</v>
      </c>
      <c r="K71" s="35">
        <v>43822</v>
      </c>
      <c r="L71" s="35">
        <v>43852</v>
      </c>
      <c r="M71" s="36">
        <v>43868</v>
      </c>
    </row>
    <row r="72" spans="1:13">
      <c r="A72" s="3">
        <v>64</v>
      </c>
      <c r="B72" s="14" t="s">
        <v>158</v>
      </c>
      <c r="C72" s="33" t="s">
        <v>154</v>
      </c>
      <c r="D72" s="34">
        <v>915</v>
      </c>
      <c r="E72" s="17">
        <v>43222</v>
      </c>
      <c r="F72" s="35">
        <v>43311</v>
      </c>
      <c r="G72" s="35">
        <v>43416</v>
      </c>
      <c r="H72" s="22">
        <v>43563</v>
      </c>
      <c r="I72" s="35">
        <v>43665</v>
      </c>
      <c r="J72" s="35">
        <v>43908</v>
      </c>
      <c r="K72" s="35">
        <v>43955</v>
      </c>
      <c r="L72" s="35"/>
      <c r="M72" s="36"/>
    </row>
    <row r="73" spans="1:13">
      <c r="A73" s="3">
        <v>65</v>
      </c>
      <c r="B73" s="14" t="s">
        <v>159</v>
      </c>
      <c r="C73" s="33" t="s">
        <v>154</v>
      </c>
      <c r="D73" s="34">
        <v>915</v>
      </c>
      <c r="E73" s="17">
        <v>43230</v>
      </c>
      <c r="F73" s="35">
        <v>43301</v>
      </c>
      <c r="G73" s="35">
        <v>43424</v>
      </c>
      <c r="H73" s="22">
        <v>43563</v>
      </c>
      <c r="I73" s="35">
        <v>43669</v>
      </c>
      <c r="J73" s="35">
        <v>43795</v>
      </c>
      <c r="K73" s="35">
        <v>43799</v>
      </c>
      <c r="L73" s="35">
        <v>43804</v>
      </c>
      <c r="M73" s="36">
        <v>43804</v>
      </c>
    </row>
    <row r="74" spans="1:13">
      <c r="A74" s="3">
        <v>66</v>
      </c>
      <c r="B74" s="14" t="s">
        <v>160</v>
      </c>
      <c r="C74" s="33" t="s">
        <v>154</v>
      </c>
      <c r="D74" s="34">
        <v>1695</v>
      </c>
      <c r="E74" s="17">
        <v>43047</v>
      </c>
      <c r="F74" s="35">
        <v>43203</v>
      </c>
      <c r="G74" s="35">
        <v>43398</v>
      </c>
      <c r="H74" s="22">
        <v>43554</v>
      </c>
      <c r="I74" s="35">
        <v>43609</v>
      </c>
      <c r="J74" s="35">
        <v>43948</v>
      </c>
      <c r="K74" s="35">
        <v>43983</v>
      </c>
      <c r="L74" s="35"/>
      <c r="M74" s="36"/>
    </row>
    <row r="75" spans="1:13">
      <c r="A75" s="3">
        <v>67</v>
      </c>
      <c r="B75" s="14" t="s">
        <v>161</v>
      </c>
      <c r="C75" s="33" t="s">
        <v>154</v>
      </c>
      <c r="D75" s="34">
        <v>915</v>
      </c>
      <c r="E75" s="17">
        <v>43110</v>
      </c>
      <c r="F75" s="35">
        <v>43211</v>
      </c>
      <c r="G75" s="35">
        <v>43347</v>
      </c>
      <c r="H75" s="22">
        <v>43526</v>
      </c>
      <c r="I75" s="35">
        <v>43601</v>
      </c>
      <c r="J75" s="35">
        <v>43697</v>
      </c>
      <c r="K75" s="35">
        <v>43857</v>
      </c>
      <c r="L75" s="35">
        <v>43864</v>
      </c>
      <c r="M75" s="36">
        <v>43864</v>
      </c>
    </row>
    <row r="76" spans="1:13">
      <c r="A76" s="3">
        <v>68</v>
      </c>
      <c r="B76" s="14" t="s">
        <v>162</v>
      </c>
      <c r="C76" s="33" t="s">
        <v>154</v>
      </c>
      <c r="D76" s="34">
        <v>915</v>
      </c>
      <c r="E76" s="22">
        <v>42950</v>
      </c>
      <c r="F76" s="35">
        <v>43084</v>
      </c>
      <c r="G76" s="35">
        <v>43321</v>
      </c>
      <c r="H76" s="22">
        <v>43526</v>
      </c>
      <c r="I76" s="35">
        <v>43587</v>
      </c>
      <c r="J76" s="35">
        <v>43857</v>
      </c>
      <c r="K76" s="35">
        <v>43857</v>
      </c>
      <c r="L76" s="35"/>
      <c r="M76" s="36"/>
    </row>
    <row r="77" spans="1:13">
      <c r="A77" s="3">
        <v>69</v>
      </c>
      <c r="B77" s="14" t="s">
        <v>163</v>
      </c>
      <c r="C77" s="33" t="s">
        <v>154</v>
      </c>
      <c r="D77" s="34">
        <v>915</v>
      </c>
      <c r="E77" s="17">
        <v>42808</v>
      </c>
      <c r="F77" s="35">
        <v>42940</v>
      </c>
      <c r="G77" s="35">
        <v>43292</v>
      </c>
      <c r="H77" s="22">
        <v>43618</v>
      </c>
      <c r="I77" s="35">
        <v>43656</v>
      </c>
      <c r="J77" s="35">
        <v>43860</v>
      </c>
      <c r="K77" s="35">
        <v>43990</v>
      </c>
      <c r="L77" s="35"/>
      <c r="M77" s="36"/>
    </row>
    <row r="78" spans="1:13">
      <c r="A78" s="3">
        <v>70</v>
      </c>
      <c r="B78" s="14" t="s">
        <v>164</v>
      </c>
      <c r="C78" s="33" t="s">
        <v>154</v>
      </c>
      <c r="D78" s="34">
        <v>915</v>
      </c>
      <c r="E78" s="17">
        <v>43068</v>
      </c>
      <c r="F78" s="35">
        <v>43204</v>
      </c>
      <c r="G78" s="35">
        <v>43407</v>
      </c>
      <c r="H78" s="22">
        <v>43620</v>
      </c>
      <c r="I78" s="35">
        <v>43656</v>
      </c>
      <c r="J78" s="35">
        <v>43854</v>
      </c>
      <c r="K78" s="35">
        <v>43871</v>
      </c>
      <c r="L78" s="35">
        <v>43890</v>
      </c>
      <c r="M78" s="36">
        <v>43890</v>
      </c>
    </row>
    <row r="79" spans="1:13">
      <c r="A79" s="3">
        <v>71</v>
      </c>
      <c r="B79" s="14" t="s">
        <v>165</v>
      </c>
      <c r="C79" s="33" t="s">
        <v>154</v>
      </c>
      <c r="D79" s="34">
        <v>915</v>
      </c>
      <c r="E79" s="17">
        <v>43237</v>
      </c>
      <c r="F79" s="35">
        <v>43330</v>
      </c>
      <c r="G79" s="35">
        <v>43428</v>
      </c>
      <c r="H79" s="22">
        <v>44036</v>
      </c>
      <c r="I79" s="35">
        <v>44125</v>
      </c>
      <c r="J79" s="35"/>
      <c r="K79" s="35"/>
      <c r="L79" s="35"/>
      <c r="M79" s="36"/>
    </row>
    <row r="80" spans="1:13">
      <c r="A80" s="3">
        <v>72</v>
      </c>
      <c r="B80" s="14" t="s">
        <v>166</v>
      </c>
      <c r="C80" s="33" t="s">
        <v>154</v>
      </c>
      <c r="D80" s="34">
        <v>915</v>
      </c>
      <c r="E80" s="17">
        <v>43163</v>
      </c>
      <c r="F80" s="35">
        <v>43330</v>
      </c>
      <c r="G80" s="35">
        <v>43428</v>
      </c>
      <c r="H80" s="22">
        <v>43983</v>
      </c>
      <c r="I80" s="35">
        <v>44125</v>
      </c>
      <c r="J80" s="35"/>
      <c r="K80" s="35"/>
      <c r="L80" s="35"/>
      <c r="M80" s="36"/>
    </row>
    <row r="81" spans="1:13">
      <c r="A81" s="3">
        <v>73</v>
      </c>
      <c r="B81" s="14" t="s">
        <v>167</v>
      </c>
      <c r="C81" s="33" t="s">
        <v>154</v>
      </c>
      <c r="D81" s="34">
        <v>915</v>
      </c>
      <c r="E81" s="17">
        <v>43188</v>
      </c>
      <c r="F81" s="35">
        <v>43363</v>
      </c>
      <c r="G81" s="35">
        <v>43719</v>
      </c>
      <c r="H81" s="22">
        <v>43983</v>
      </c>
      <c r="I81" s="35">
        <v>44212</v>
      </c>
      <c r="J81" s="35"/>
      <c r="K81" s="35"/>
      <c r="L81" s="35"/>
      <c r="M81" s="36"/>
    </row>
    <row r="82" spans="1:13">
      <c r="A82" s="3">
        <v>74</v>
      </c>
      <c r="B82" s="14" t="s">
        <v>168</v>
      </c>
      <c r="C82" s="33" t="s">
        <v>154</v>
      </c>
      <c r="D82" s="34">
        <v>915</v>
      </c>
      <c r="E82" s="17">
        <v>43188</v>
      </c>
      <c r="F82" s="35">
        <v>43386</v>
      </c>
      <c r="G82" s="35">
        <v>43669</v>
      </c>
      <c r="H82" s="22">
        <v>43983</v>
      </c>
      <c r="I82" s="35">
        <v>44212</v>
      </c>
      <c r="J82" s="35"/>
      <c r="K82" s="35"/>
      <c r="L82" s="35"/>
      <c r="M82" s="36"/>
    </row>
    <row r="83" spans="1:13">
      <c r="A83" s="3">
        <v>75</v>
      </c>
      <c r="B83" s="14" t="s">
        <v>169</v>
      </c>
      <c r="C83" s="33" t="s">
        <v>154</v>
      </c>
      <c r="D83" s="34">
        <v>915</v>
      </c>
      <c r="E83" s="17">
        <v>43237</v>
      </c>
      <c r="F83" s="35">
        <v>43395</v>
      </c>
      <c r="G83" s="35">
        <v>43634</v>
      </c>
      <c r="H83" s="22">
        <v>43983</v>
      </c>
      <c r="I83" s="35">
        <v>44212</v>
      </c>
      <c r="J83" s="35"/>
      <c r="K83" s="35"/>
      <c r="L83" s="35"/>
      <c r="M83" s="36"/>
    </row>
    <row r="84" spans="1:13">
      <c r="A84" s="3">
        <v>76</v>
      </c>
      <c r="B84" s="14" t="s">
        <v>170</v>
      </c>
      <c r="C84" s="33" t="s">
        <v>154</v>
      </c>
      <c r="D84" s="34">
        <v>915</v>
      </c>
      <c r="E84" s="17">
        <v>43320</v>
      </c>
      <c r="F84" s="35">
        <v>43395</v>
      </c>
      <c r="G84" s="35">
        <v>43634</v>
      </c>
      <c r="H84" s="22">
        <v>43983</v>
      </c>
      <c r="I84" s="35">
        <v>44212</v>
      </c>
      <c r="J84" s="35"/>
      <c r="K84" s="35"/>
      <c r="L84" s="35"/>
      <c r="M84" s="36"/>
    </row>
    <row r="85" spans="1:13">
      <c r="A85" s="3">
        <v>77</v>
      </c>
      <c r="B85" s="14" t="s">
        <v>171</v>
      </c>
      <c r="C85" s="33" t="s">
        <v>93</v>
      </c>
      <c r="D85" s="34">
        <v>2170</v>
      </c>
      <c r="E85" s="17">
        <v>42980</v>
      </c>
      <c r="F85" s="35">
        <v>43306</v>
      </c>
      <c r="G85" s="22">
        <v>43420</v>
      </c>
      <c r="H85" s="22">
        <v>43789</v>
      </c>
      <c r="I85" s="22">
        <v>43811</v>
      </c>
      <c r="J85" s="35">
        <v>44131</v>
      </c>
      <c r="K85" s="35">
        <v>44212</v>
      </c>
      <c r="L85" s="35"/>
      <c r="M85" s="36"/>
    </row>
    <row r="86" spans="1:13">
      <c r="A86" s="3">
        <v>78</v>
      </c>
      <c r="B86" s="14" t="s">
        <v>172</v>
      </c>
      <c r="C86" s="33" t="s">
        <v>93</v>
      </c>
      <c r="D86" s="34">
        <v>1175</v>
      </c>
      <c r="E86" s="17">
        <v>43047</v>
      </c>
      <c r="F86" s="35">
        <v>43305</v>
      </c>
      <c r="G86" s="22">
        <v>43390</v>
      </c>
      <c r="H86" s="22">
        <v>43693</v>
      </c>
      <c r="I86" s="35">
        <v>43978</v>
      </c>
      <c r="J86" s="35">
        <v>43984</v>
      </c>
      <c r="K86" s="35">
        <v>44021</v>
      </c>
      <c r="L86" s="35"/>
      <c r="M86" s="36"/>
    </row>
    <row r="87" spans="1:13">
      <c r="A87" s="3">
        <v>79</v>
      </c>
      <c r="B87" s="14" t="s">
        <v>173</v>
      </c>
      <c r="C87" s="33" t="s">
        <v>93</v>
      </c>
      <c r="D87" s="34">
        <v>1175</v>
      </c>
      <c r="E87" s="17">
        <v>43111</v>
      </c>
      <c r="F87" s="35">
        <v>43301</v>
      </c>
      <c r="G87" s="22">
        <v>43390</v>
      </c>
      <c r="H87" s="22">
        <v>43679</v>
      </c>
      <c r="I87" s="35">
        <v>43724</v>
      </c>
      <c r="J87" s="35">
        <v>43881</v>
      </c>
      <c r="K87" s="35">
        <v>44014</v>
      </c>
      <c r="L87" s="35"/>
      <c r="M87" s="36"/>
    </row>
    <row r="88" spans="1:13">
      <c r="A88" s="3">
        <v>80</v>
      </c>
      <c r="B88" s="14" t="s">
        <v>174</v>
      </c>
      <c r="C88" s="38" t="s">
        <v>93</v>
      </c>
      <c r="D88" s="39">
        <v>2170</v>
      </c>
      <c r="E88" s="17">
        <v>43084</v>
      </c>
      <c r="F88" s="35">
        <v>43290</v>
      </c>
      <c r="G88" s="22">
        <v>43420</v>
      </c>
      <c r="H88" s="22">
        <v>43672</v>
      </c>
      <c r="I88" s="36">
        <v>43716</v>
      </c>
      <c r="J88" s="36">
        <v>44114</v>
      </c>
      <c r="K88" s="36">
        <v>44125</v>
      </c>
      <c r="L88" s="36"/>
      <c r="M88" s="36"/>
    </row>
    <row r="89" spans="1:13">
      <c r="A89" s="3">
        <v>81</v>
      </c>
      <c r="B89" s="14" t="s">
        <v>175</v>
      </c>
      <c r="C89" s="40" t="s">
        <v>93</v>
      </c>
      <c r="D89" s="41">
        <v>1175</v>
      </c>
      <c r="E89" s="22">
        <v>42988</v>
      </c>
      <c r="F89" s="35">
        <v>43273</v>
      </c>
      <c r="G89" s="22">
        <v>43377</v>
      </c>
      <c r="H89" s="22">
        <v>43670</v>
      </c>
      <c r="I89" s="36">
        <v>43708</v>
      </c>
      <c r="J89" s="36">
        <v>44014</v>
      </c>
      <c r="K89" s="36">
        <v>44032</v>
      </c>
      <c r="L89" s="36"/>
      <c r="M89" s="36"/>
    </row>
    <row r="90" spans="1:13">
      <c r="A90" s="3">
        <v>82</v>
      </c>
      <c r="B90" s="14" t="s">
        <v>176</v>
      </c>
      <c r="C90" s="40" t="s">
        <v>93</v>
      </c>
      <c r="D90" s="41">
        <v>1175</v>
      </c>
      <c r="E90" s="17" t="s">
        <v>177</v>
      </c>
      <c r="F90" s="35">
        <v>43124</v>
      </c>
      <c r="G90" s="22">
        <v>43355</v>
      </c>
      <c r="H90" s="22">
        <v>43668</v>
      </c>
      <c r="I90" s="36">
        <v>43708</v>
      </c>
      <c r="J90" s="36">
        <v>44002</v>
      </c>
      <c r="K90" s="36">
        <v>44034</v>
      </c>
      <c r="L90" s="36"/>
      <c r="M90" s="36"/>
    </row>
    <row r="91" spans="1:13">
      <c r="A91" s="3">
        <v>83</v>
      </c>
      <c r="B91" s="14" t="s">
        <v>178</v>
      </c>
      <c r="C91" s="40" t="s">
        <v>93</v>
      </c>
      <c r="D91" s="41">
        <v>1175</v>
      </c>
      <c r="E91" s="17">
        <v>43059</v>
      </c>
      <c r="F91" s="35">
        <v>43124</v>
      </c>
      <c r="G91" s="22">
        <v>43355</v>
      </c>
      <c r="H91" s="22">
        <v>43665</v>
      </c>
      <c r="I91" s="36">
        <v>43696</v>
      </c>
      <c r="J91" s="36">
        <v>44005</v>
      </c>
      <c r="K91" s="36">
        <v>44064</v>
      </c>
      <c r="L91" s="36"/>
      <c r="M91" s="36"/>
    </row>
    <row r="92" spans="1:13">
      <c r="A92" s="3">
        <v>84</v>
      </c>
      <c r="B92" s="14" t="s">
        <v>179</v>
      </c>
      <c r="C92" s="40" t="s">
        <v>93</v>
      </c>
      <c r="D92" s="41">
        <v>1175</v>
      </c>
      <c r="E92" s="17">
        <v>42808</v>
      </c>
      <c r="F92" s="35">
        <v>43015</v>
      </c>
      <c r="G92" s="22">
        <v>43300</v>
      </c>
      <c r="H92" s="22">
        <v>43662</v>
      </c>
      <c r="I92" s="36">
        <v>43682</v>
      </c>
      <c r="J92" s="35">
        <v>43881</v>
      </c>
      <c r="K92" s="36">
        <v>43990</v>
      </c>
      <c r="L92" s="36"/>
      <c r="M92" s="36"/>
    </row>
    <row r="93" spans="1:13">
      <c r="A93" s="3">
        <v>85</v>
      </c>
      <c r="B93" s="14" t="s">
        <v>180</v>
      </c>
      <c r="C93" s="40" t="s">
        <v>93</v>
      </c>
      <c r="D93" s="41">
        <v>1175</v>
      </c>
      <c r="E93" s="17">
        <v>43105</v>
      </c>
      <c r="F93" s="35">
        <v>43130</v>
      </c>
      <c r="G93" s="22">
        <v>43315</v>
      </c>
      <c r="H93" s="22">
        <v>43525</v>
      </c>
      <c r="I93" s="36">
        <v>43642</v>
      </c>
      <c r="J93" s="36">
        <v>43734</v>
      </c>
      <c r="K93" s="36">
        <v>43860</v>
      </c>
      <c r="L93" s="36"/>
      <c r="M93" s="36"/>
    </row>
    <row r="94" spans="1:13">
      <c r="A94" s="3">
        <v>86</v>
      </c>
      <c r="B94" s="14" t="s">
        <v>181</v>
      </c>
      <c r="C94" s="40" t="s">
        <v>93</v>
      </c>
      <c r="D94" s="41">
        <v>1175</v>
      </c>
      <c r="E94" s="17">
        <v>43153</v>
      </c>
      <c r="F94" s="35">
        <v>43187</v>
      </c>
      <c r="G94" s="22">
        <v>43299</v>
      </c>
      <c r="H94" s="22">
        <v>43525</v>
      </c>
      <c r="I94" s="36">
        <v>43642</v>
      </c>
      <c r="J94" s="36">
        <v>43755</v>
      </c>
      <c r="K94" s="36">
        <v>43995</v>
      </c>
      <c r="L94" s="36"/>
      <c r="M94" s="36"/>
    </row>
    <row r="95" spans="1:13">
      <c r="A95" s="3">
        <v>87</v>
      </c>
      <c r="B95" s="14" t="s">
        <v>182</v>
      </c>
      <c r="C95" s="40" t="s">
        <v>93</v>
      </c>
      <c r="D95" s="41">
        <v>2170</v>
      </c>
      <c r="E95" s="17">
        <v>43032</v>
      </c>
      <c r="F95" s="35">
        <v>43127</v>
      </c>
      <c r="G95" s="22">
        <v>43315</v>
      </c>
      <c r="H95" s="22">
        <v>43614</v>
      </c>
      <c r="I95" s="36">
        <v>43665</v>
      </c>
      <c r="J95" s="36">
        <v>43871</v>
      </c>
      <c r="K95" s="36">
        <v>44125</v>
      </c>
      <c r="L95" s="36"/>
      <c r="M95" s="36"/>
    </row>
    <row r="96" spans="1:13">
      <c r="A96" s="3">
        <v>88</v>
      </c>
      <c r="B96" s="14" t="s">
        <v>183</v>
      </c>
      <c r="C96" s="40" t="s">
        <v>93</v>
      </c>
      <c r="D96" s="41">
        <v>2170</v>
      </c>
      <c r="E96" s="17">
        <v>42986</v>
      </c>
      <c r="F96" s="35">
        <v>43088</v>
      </c>
      <c r="G96" s="35">
        <v>43234</v>
      </c>
      <c r="H96" s="22">
        <v>43614</v>
      </c>
      <c r="I96" s="36">
        <v>43669</v>
      </c>
      <c r="J96" s="36">
        <v>43871</v>
      </c>
      <c r="K96" s="36">
        <v>44125</v>
      </c>
      <c r="L96" s="36"/>
      <c r="M96" s="36"/>
    </row>
    <row r="97" spans="1:13">
      <c r="A97" s="3">
        <v>89</v>
      </c>
      <c r="B97" s="14" t="s">
        <v>184</v>
      </c>
      <c r="C97" s="40" t="s">
        <v>93</v>
      </c>
      <c r="D97" s="41">
        <v>1175</v>
      </c>
      <c r="E97" s="17">
        <v>42951</v>
      </c>
      <c r="F97" s="35">
        <v>42965</v>
      </c>
      <c r="G97" s="35">
        <v>43131</v>
      </c>
      <c r="H97" s="22">
        <v>43536</v>
      </c>
      <c r="I97" s="36">
        <v>43643</v>
      </c>
      <c r="J97" s="36">
        <v>44034</v>
      </c>
      <c r="K97" s="36">
        <v>44081</v>
      </c>
      <c r="L97" s="36"/>
      <c r="M97" s="36"/>
    </row>
    <row r="98" spans="1:13">
      <c r="A98" s="3">
        <v>90</v>
      </c>
      <c r="B98" s="14" t="s">
        <v>185</v>
      </c>
      <c r="C98" s="40" t="s">
        <v>93</v>
      </c>
      <c r="D98" s="41">
        <v>2170</v>
      </c>
      <c r="E98" s="17">
        <v>42830</v>
      </c>
      <c r="F98" s="35">
        <v>42743</v>
      </c>
      <c r="G98" s="35">
        <v>43123</v>
      </c>
      <c r="H98" s="22">
        <v>43536</v>
      </c>
      <c r="I98" s="36">
        <v>43612</v>
      </c>
      <c r="J98" s="36">
        <v>43668</v>
      </c>
      <c r="K98" s="36">
        <v>43716</v>
      </c>
      <c r="L98" s="36">
        <v>43767</v>
      </c>
      <c r="M98" s="36">
        <v>43767</v>
      </c>
    </row>
    <row r="99" spans="1:13">
      <c r="A99" s="3">
        <v>91</v>
      </c>
      <c r="B99" s="14" t="s">
        <v>186</v>
      </c>
      <c r="C99" s="40" t="s">
        <v>93</v>
      </c>
      <c r="D99" s="41">
        <v>1175</v>
      </c>
      <c r="E99" s="17">
        <v>42806</v>
      </c>
      <c r="F99" s="35">
        <v>42940</v>
      </c>
      <c r="G99" s="35">
        <v>43069</v>
      </c>
      <c r="H99" s="22">
        <v>43536</v>
      </c>
      <c r="I99" s="36">
        <v>43649</v>
      </c>
      <c r="J99" s="36">
        <v>43864</v>
      </c>
      <c r="K99" s="36">
        <v>44002</v>
      </c>
      <c r="L99" s="36"/>
      <c r="M99" s="36"/>
    </row>
    <row r="100" spans="1:13">
      <c r="A100" s="3">
        <v>92</v>
      </c>
      <c r="B100" s="14" t="s">
        <v>187</v>
      </c>
      <c r="C100" s="40" t="s">
        <v>115</v>
      </c>
      <c r="D100" s="41">
        <v>1175</v>
      </c>
      <c r="E100" s="17">
        <v>43041</v>
      </c>
      <c r="F100" s="35">
        <v>43139</v>
      </c>
      <c r="G100" s="35">
        <v>43354</v>
      </c>
      <c r="H100" s="22">
        <v>43827</v>
      </c>
      <c r="I100" s="36">
        <v>43886</v>
      </c>
      <c r="J100" s="36">
        <v>44055</v>
      </c>
      <c r="K100" s="36">
        <v>44081</v>
      </c>
      <c r="L100" s="36"/>
      <c r="M100" s="36"/>
    </row>
    <row r="101" spans="1:13">
      <c r="A101" s="3">
        <v>93</v>
      </c>
      <c r="B101" s="14" t="s">
        <v>188</v>
      </c>
      <c r="C101" s="40" t="s">
        <v>115</v>
      </c>
      <c r="D101" s="41">
        <v>1175</v>
      </c>
      <c r="E101" s="17">
        <v>43087</v>
      </c>
      <c r="F101" s="35">
        <v>43139</v>
      </c>
      <c r="G101" s="35">
        <v>43371</v>
      </c>
      <c r="H101" s="22">
        <v>43854</v>
      </c>
      <c r="I101" s="36">
        <v>43886</v>
      </c>
      <c r="J101" s="36">
        <v>44034</v>
      </c>
      <c r="K101" s="36">
        <v>44081</v>
      </c>
      <c r="L101" s="36"/>
      <c r="M101" s="36"/>
    </row>
    <row r="102" spans="1:13">
      <c r="A102" s="3">
        <v>94</v>
      </c>
      <c r="B102" s="14" t="s">
        <v>189</v>
      </c>
      <c r="C102" s="40" t="s">
        <v>115</v>
      </c>
      <c r="D102" s="41">
        <v>2170</v>
      </c>
      <c r="E102" s="17">
        <v>43214</v>
      </c>
      <c r="F102" s="35">
        <v>43290</v>
      </c>
      <c r="G102" s="35">
        <v>43424</v>
      </c>
      <c r="H102" s="22">
        <v>43950</v>
      </c>
      <c r="I102" s="36">
        <v>44025</v>
      </c>
      <c r="J102" s="36">
        <v>44167</v>
      </c>
      <c r="K102" s="36">
        <v>44168</v>
      </c>
      <c r="L102" s="36"/>
      <c r="M102" s="36"/>
    </row>
    <row r="103" spans="1:13">
      <c r="A103" s="3">
        <v>95</v>
      </c>
      <c r="B103" s="14" t="s">
        <v>190</v>
      </c>
      <c r="C103" s="40" t="s">
        <v>115</v>
      </c>
      <c r="D103" s="41">
        <v>1175</v>
      </c>
      <c r="E103" s="17">
        <v>43230</v>
      </c>
      <c r="F103" s="35">
        <v>43290</v>
      </c>
      <c r="G103" s="35">
        <v>43402</v>
      </c>
      <c r="H103" s="22">
        <v>43854</v>
      </c>
      <c r="I103" s="36">
        <v>43890</v>
      </c>
      <c r="J103" s="36">
        <v>44167</v>
      </c>
      <c r="K103" s="36">
        <v>44168</v>
      </c>
      <c r="L103" s="36"/>
      <c r="M103" s="36"/>
    </row>
    <row r="104" spans="1:13">
      <c r="A104" s="3">
        <v>96</v>
      </c>
      <c r="B104" s="14" t="s">
        <v>191</v>
      </c>
      <c r="C104" s="40" t="s">
        <v>115</v>
      </c>
      <c r="D104" s="41">
        <v>1175</v>
      </c>
      <c r="E104" s="17">
        <v>43174</v>
      </c>
      <c r="F104" s="35">
        <v>43313</v>
      </c>
      <c r="G104" s="35">
        <v>43428</v>
      </c>
      <c r="H104" s="22">
        <v>43817</v>
      </c>
      <c r="I104" s="36">
        <v>43890</v>
      </c>
      <c r="J104" s="36">
        <v>44089</v>
      </c>
      <c r="K104" s="36">
        <v>44114</v>
      </c>
      <c r="L104" s="36"/>
      <c r="M104" s="36"/>
    </row>
    <row r="105" spans="1:13">
      <c r="A105" s="3">
        <v>97</v>
      </c>
      <c r="B105" s="14" t="s">
        <v>192</v>
      </c>
      <c r="C105" s="40" t="s">
        <v>115</v>
      </c>
      <c r="D105" s="41">
        <v>1175</v>
      </c>
      <c r="E105" s="17">
        <v>43086</v>
      </c>
      <c r="F105" s="35">
        <v>43283</v>
      </c>
      <c r="G105" s="35">
        <v>43407</v>
      </c>
      <c r="H105" s="22">
        <v>43759</v>
      </c>
      <c r="I105" s="36">
        <v>43875</v>
      </c>
      <c r="J105" s="36">
        <v>44002</v>
      </c>
      <c r="K105" s="36">
        <v>44032</v>
      </c>
      <c r="L105" s="36"/>
      <c r="M105" s="36"/>
    </row>
    <row r="106" spans="1:13">
      <c r="A106" s="3">
        <v>98</v>
      </c>
      <c r="B106" s="14" t="s">
        <v>193</v>
      </c>
      <c r="C106" s="40" t="s">
        <v>115</v>
      </c>
      <c r="D106" s="41">
        <v>1175</v>
      </c>
      <c r="E106" s="17">
        <v>43066</v>
      </c>
      <c r="F106" s="35">
        <v>43106</v>
      </c>
      <c r="G106" s="35">
        <v>43336</v>
      </c>
      <c r="H106" s="22">
        <v>43679</v>
      </c>
      <c r="I106" s="36">
        <v>43732</v>
      </c>
      <c r="J106" s="36">
        <v>43875</v>
      </c>
      <c r="K106" s="36">
        <v>43983</v>
      </c>
      <c r="L106" s="36">
        <v>44006</v>
      </c>
      <c r="M106" s="36">
        <v>44015</v>
      </c>
    </row>
    <row r="107" spans="1:13">
      <c r="A107" s="3">
        <v>99</v>
      </c>
      <c r="B107" s="14" t="s">
        <v>194</v>
      </c>
      <c r="C107" s="40" t="s">
        <v>115</v>
      </c>
      <c r="D107" s="41">
        <v>1175</v>
      </c>
      <c r="E107" s="17">
        <v>42855</v>
      </c>
      <c r="F107" s="35">
        <v>43064</v>
      </c>
      <c r="G107" s="35">
        <v>43376</v>
      </c>
      <c r="H107" s="22">
        <v>43691</v>
      </c>
      <c r="I107" s="36">
        <v>43732</v>
      </c>
      <c r="J107" s="36">
        <v>44014</v>
      </c>
      <c r="K107" s="36">
        <v>44037</v>
      </c>
      <c r="L107" s="36"/>
      <c r="M107" s="36"/>
    </row>
    <row r="108" spans="1:13">
      <c r="A108" s="3">
        <v>100</v>
      </c>
      <c r="B108" s="14" t="s">
        <v>195</v>
      </c>
      <c r="C108" s="40" t="s">
        <v>115</v>
      </c>
      <c r="D108" s="41">
        <v>1175</v>
      </c>
      <c r="E108" s="17">
        <v>43215</v>
      </c>
      <c r="F108" s="35">
        <v>43313</v>
      </c>
      <c r="G108" s="35">
        <v>43384</v>
      </c>
      <c r="H108" s="22">
        <v>43784</v>
      </c>
      <c r="I108" s="36">
        <v>43875</v>
      </c>
      <c r="J108" s="36">
        <v>44097</v>
      </c>
      <c r="K108" s="36">
        <v>44102</v>
      </c>
      <c r="L108" s="36"/>
      <c r="M108" s="36"/>
    </row>
    <row r="109" spans="1:13">
      <c r="A109" s="3">
        <v>101</v>
      </c>
      <c r="B109" s="14" t="s">
        <v>196</v>
      </c>
      <c r="C109" s="40" t="s">
        <v>115</v>
      </c>
      <c r="D109" s="41">
        <v>1175</v>
      </c>
      <c r="E109" s="17">
        <v>43097</v>
      </c>
      <c r="F109" s="35">
        <v>43323</v>
      </c>
      <c r="G109" s="35">
        <v>43462</v>
      </c>
      <c r="H109" s="35">
        <v>43871</v>
      </c>
      <c r="I109" s="36">
        <v>43908</v>
      </c>
      <c r="J109" s="36">
        <v>44034</v>
      </c>
      <c r="K109" s="36">
        <v>44089</v>
      </c>
      <c r="L109" s="36"/>
      <c r="M109" s="36"/>
    </row>
    <row r="110" spans="1:13">
      <c r="A110" s="3">
        <v>102</v>
      </c>
      <c r="B110" s="14" t="s">
        <v>197</v>
      </c>
      <c r="C110" s="40" t="s">
        <v>115</v>
      </c>
      <c r="D110" s="41">
        <v>1175</v>
      </c>
      <c r="E110" s="17">
        <v>43146</v>
      </c>
      <c r="F110" s="35">
        <v>43348</v>
      </c>
      <c r="G110" s="35">
        <v>43432</v>
      </c>
      <c r="H110" s="35">
        <v>43827</v>
      </c>
      <c r="I110" s="36">
        <v>43908</v>
      </c>
      <c r="J110" s="36">
        <v>44037</v>
      </c>
      <c r="K110" s="36">
        <v>44114</v>
      </c>
      <c r="L110" s="36"/>
      <c r="M110" s="36"/>
    </row>
    <row r="111" spans="1:13">
      <c r="A111" s="3">
        <v>103</v>
      </c>
      <c r="B111" s="14" t="s">
        <v>198</v>
      </c>
      <c r="C111" s="40" t="s">
        <v>115</v>
      </c>
      <c r="D111" s="41">
        <v>1175</v>
      </c>
      <c r="E111" s="17">
        <v>43236</v>
      </c>
      <c r="F111" s="35">
        <v>43424</v>
      </c>
      <c r="G111" s="35">
        <v>43514</v>
      </c>
      <c r="H111" s="22">
        <v>43811</v>
      </c>
      <c r="I111" s="36">
        <v>43836</v>
      </c>
      <c r="J111" s="36">
        <v>43871</v>
      </c>
      <c r="K111" s="36">
        <v>44005</v>
      </c>
      <c r="L111" s="36">
        <v>44027</v>
      </c>
      <c r="M111" s="36">
        <v>44036</v>
      </c>
    </row>
    <row r="112" spans="1:13">
      <c r="A112" s="3">
        <v>104</v>
      </c>
      <c r="B112" s="14" t="s">
        <v>199</v>
      </c>
      <c r="C112" s="40" t="s">
        <v>115</v>
      </c>
      <c r="D112" s="41">
        <v>2170</v>
      </c>
      <c r="E112" s="17">
        <v>43254</v>
      </c>
      <c r="F112" s="35">
        <v>43428</v>
      </c>
      <c r="G112" s="35">
        <v>43607</v>
      </c>
      <c r="H112" s="22">
        <v>43814</v>
      </c>
      <c r="I112" s="36">
        <v>43979</v>
      </c>
      <c r="J112" s="36">
        <v>44186</v>
      </c>
      <c r="K112" s="36">
        <v>44186</v>
      </c>
      <c r="L112" s="36"/>
      <c r="M112" s="36"/>
    </row>
    <row r="113" spans="1:13">
      <c r="A113" s="3">
        <v>105</v>
      </c>
      <c r="B113" s="14" t="s">
        <v>200</v>
      </c>
      <c r="C113" s="40" t="s">
        <v>115</v>
      </c>
      <c r="D113" s="41">
        <v>1175</v>
      </c>
      <c r="E113" s="17">
        <v>43406</v>
      </c>
      <c r="F113" s="35">
        <v>43431</v>
      </c>
      <c r="G113" s="35">
        <v>43607</v>
      </c>
      <c r="H113" s="22">
        <v>43814</v>
      </c>
      <c r="I113" s="36">
        <v>43881</v>
      </c>
      <c r="J113" s="36">
        <v>44040</v>
      </c>
      <c r="K113" s="36">
        <v>44076</v>
      </c>
      <c r="L113" s="36"/>
      <c r="M113" s="36"/>
    </row>
    <row r="114" spans="1:13">
      <c r="A114" s="3">
        <v>106</v>
      </c>
      <c r="B114" s="14" t="s">
        <v>201</v>
      </c>
      <c r="C114" s="40" t="s">
        <v>115</v>
      </c>
      <c r="D114" s="41">
        <v>1175</v>
      </c>
      <c r="E114" s="17">
        <v>43095</v>
      </c>
      <c r="F114" s="35">
        <v>43494</v>
      </c>
      <c r="G114" s="35">
        <v>43607</v>
      </c>
      <c r="H114" s="22">
        <v>43811</v>
      </c>
      <c r="I114" s="36">
        <v>43864</v>
      </c>
      <c r="J114" s="36">
        <v>44036</v>
      </c>
      <c r="K114" s="36">
        <v>44084</v>
      </c>
      <c r="L114" s="36"/>
      <c r="M114" s="36"/>
    </row>
    <row r="115" spans="1:13">
      <c r="A115" s="3">
        <v>107</v>
      </c>
      <c r="B115" s="14" t="s">
        <v>202</v>
      </c>
      <c r="C115" s="40" t="s">
        <v>93</v>
      </c>
      <c r="D115" s="41">
        <v>2170</v>
      </c>
      <c r="E115" s="17">
        <v>43465</v>
      </c>
      <c r="F115" s="35">
        <v>43812</v>
      </c>
      <c r="G115" s="35">
        <v>43693</v>
      </c>
      <c r="H115" s="22">
        <v>43853</v>
      </c>
      <c r="I115" s="36">
        <v>44032</v>
      </c>
      <c r="J115" s="36">
        <v>44186</v>
      </c>
      <c r="K115" s="36">
        <v>44192</v>
      </c>
      <c r="L115" s="36"/>
      <c r="M115" s="36"/>
    </row>
    <row r="116" spans="1:13">
      <c r="A116" s="3">
        <v>108</v>
      </c>
      <c r="B116" s="14" t="s">
        <v>203</v>
      </c>
      <c r="C116" s="40" t="s">
        <v>93</v>
      </c>
      <c r="D116" s="41">
        <v>2170</v>
      </c>
      <c r="E116" s="17">
        <v>43463</v>
      </c>
      <c r="F116" s="35">
        <v>43509</v>
      </c>
      <c r="G116" s="35">
        <v>43684</v>
      </c>
      <c r="H116" s="36">
        <v>43853</v>
      </c>
      <c r="I116" s="36">
        <v>44016</v>
      </c>
      <c r="J116" s="36">
        <v>44081</v>
      </c>
      <c r="K116" s="36">
        <v>44084</v>
      </c>
      <c r="L116" s="36"/>
      <c r="M116" s="36"/>
    </row>
    <row r="117" spans="1:13">
      <c r="A117" s="3">
        <v>109</v>
      </c>
      <c r="B117" s="14" t="s">
        <v>204</v>
      </c>
      <c r="C117" s="40" t="s">
        <v>93</v>
      </c>
      <c r="D117" s="41">
        <v>2170</v>
      </c>
      <c r="E117" s="17">
        <v>43444</v>
      </c>
      <c r="F117" s="35">
        <v>43502</v>
      </c>
      <c r="G117" s="35">
        <v>43684</v>
      </c>
      <c r="H117" s="35">
        <v>43823</v>
      </c>
      <c r="I117" s="36">
        <v>44032</v>
      </c>
      <c r="J117" s="36">
        <v>44167</v>
      </c>
      <c r="K117" s="36">
        <v>44186</v>
      </c>
      <c r="L117" s="36"/>
      <c r="M117" s="36"/>
    </row>
    <row r="118" spans="1:1">
      <c r="A118" s="3" t="s">
        <v>205</v>
      </c>
    </row>
  </sheetData>
  <sheetProtection password="CA15" sheet="1" selectLockedCells="1" objects="1" scenarios="1"/>
  <printOptions gridLines="1"/>
  <pageMargins left="0.629166666666667" right="0.471527777777778" top="0.747916666666667" bottom="0.668055555555556" header="0.313888888888889" footer="0.275"/>
  <pageSetup paperSize="9" scale="80" orientation="landscape"/>
  <headerFooter alignWithMargins="0">
    <oddFooter>&amp;CAnnexure - D - Circular no. 807(b)   -  Milestone Report   Page &amp;P of &amp;N</oddFooter>
  </headerFooter>
  <rowBreaks count="2" manualBreakCount="2">
    <brk id="120" max="16383" man="1"/>
    <brk id="1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2"/>
  <sheetViews>
    <sheetView view="pageBreakPreview" zoomScaleNormal="100" workbookViewId="0">
      <pane ySplit="9" topLeftCell="A25" activePane="bottomLeft" state="frozen"/>
      <selection/>
      <selection pane="bottomLeft" activeCell="E6" sqref="E6"/>
    </sheetView>
  </sheetViews>
  <sheetFormatPr defaultColWidth="8" defaultRowHeight="12.75"/>
  <cols>
    <col min="1" max="2" width="8" style="3"/>
    <col min="3" max="4" width="9" style="3" customWidth="1"/>
    <col min="5" max="5" width="11.1428571428571" style="4" customWidth="1"/>
    <col min="6" max="11" width="11" style="3" customWidth="1"/>
    <col min="12" max="12" width="11.7142857142857" style="3" customWidth="1"/>
    <col min="13" max="13" width="12.4285714285714" style="5" customWidth="1"/>
    <col min="14" max="15" width="11.1428571428571" style="5" customWidth="1"/>
    <col min="16" max="16" width="12.2857142857143" style="5" customWidth="1"/>
    <col min="17" max="16384" width="8" style="3"/>
  </cols>
  <sheetData>
    <row r="1" spans="1:16">
      <c r="A1" s="3" t="s">
        <v>206</v>
      </c>
      <c r="E1" s="3"/>
      <c r="M1" s="3"/>
      <c r="N1" s="3"/>
      <c r="O1" s="3"/>
      <c r="P1" s="3"/>
    </row>
    <row r="2" spans="1:1">
      <c r="A2" s="3" t="s">
        <v>207</v>
      </c>
    </row>
    <row r="3" spans="1:5">
      <c r="A3" s="3" t="s">
        <v>2</v>
      </c>
      <c r="E3" s="4" t="s">
        <v>3</v>
      </c>
    </row>
    <row r="4" spans="1:5">
      <c r="A4" s="3" t="s">
        <v>4</v>
      </c>
      <c r="E4" s="3" t="s">
        <v>5</v>
      </c>
    </row>
    <row r="5" spans="1:5">
      <c r="A5" s="3" t="s">
        <v>6</v>
      </c>
      <c r="E5" s="3" t="s">
        <v>7</v>
      </c>
    </row>
    <row r="6" spans="1:5">
      <c r="A6" s="3" t="s">
        <v>8</v>
      </c>
      <c r="C6" s="4"/>
      <c r="D6" s="4"/>
      <c r="E6" s="6">
        <v>44259</v>
      </c>
    </row>
    <row r="7" spans="10:12">
      <c r="J7" s="3" t="s">
        <v>208</v>
      </c>
      <c r="L7" s="20">
        <v>720</v>
      </c>
    </row>
    <row r="8" s="1" customFormat="1" spans="1:16">
      <c r="A8" s="7"/>
      <c r="B8" s="7"/>
      <c r="C8" s="7" t="s">
        <v>57</v>
      </c>
      <c r="D8" s="8"/>
      <c r="E8" s="9"/>
      <c r="F8" s="8">
        <v>20</v>
      </c>
      <c r="G8" s="8">
        <v>25</v>
      </c>
      <c r="H8" s="8">
        <v>25</v>
      </c>
      <c r="I8" s="8">
        <v>20</v>
      </c>
      <c r="J8" s="8">
        <v>10</v>
      </c>
      <c r="K8" s="8">
        <f>SUM(F8:J8)</f>
        <v>100</v>
      </c>
      <c r="L8" s="8">
        <f>L7</f>
        <v>720</v>
      </c>
      <c r="M8" s="8"/>
      <c r="N8" s="8"/>
      <c r="O8" s="8"/>
      <c r="P8" s="8"/>
    </row>
    <row r="9" s="2" customFormat="1" ht="51" spans="1:16">
      <c r="A9" s="10" t="s">
        <v>72</v>
      </c>
      <c r="B9" s="10" t="s">
        <v>73</v>
      </c>
      <c r="C9" s="11" t="s">
        <v>209</v>
      </c>
      <c r="D9" s="12" t="s">
        <v>210</v>
      </c>
      <c r="E9" s="13" t="s">
        <v>76</v>
      </c>
      <c r="F9" s="12" t="s">
        <v>211</v>
      </c>
      <c r="G9" s="12" t="s">
        <v>212</v>
      </c>
      <c r="H9" s="12" t="s">
        <v>213</v>
      </c>
      <c r="I9" s="12" t="s">
        <v>214</v>
      </c>
      <c r="J9" s="12" t="s">
        <v>215</v>
      </c>
      <c r="K9" s="12" t="s">
        <v>216</v>
      </c>
      <c r="L9" s="12" t="s">
        <v>217</v>
      </c>
      <c r="M9" s="12" t="s">
        <v>218</v>
      </c>
      <c r="N9" s="12" t="s">
        <v>219</v>
      </c>
      <c r="O9" s="12" t="s">
        <v>220</v>
      </c>
      <c r="P9" s="21" t="s">
        <v>221</v>
      </c>
    </row>
    <row r="10" spans="1:16">
      <c r="A10" s="3">
        <v>1</v>
      </c>
      <c r="B10" s="14" t="s">
        <v>85</v>
      </c>
      <c r="C10" s="15" t="s">
        <v>222</v>
      </c>
      <c r="D10" s="16">
        <v>1205</v>
      </c>
      <c r="E10" s="17">
        <v>42502</v>
      </c>
      <c r="F10" s="18">
        <v>1</v>
      </c>
      <c r="G10" s="18">
        <v>1</v>
      </c>
      <c r="H10" s="18">
        <v>1</v>
      </c>
      <c r="I10" s="18">
        <v>1</v>
      </c>
      <c r="J10" s="18">
        <v>0</v>
      </c>
      <c r="K10" s="5">
        <f>F$8*F10+G$8*G10+H$8*H10+I$8*I10+J$8*J10</f>
        <v>90</v>
      </c>
      <c r="L10" s="5">
        <f>L$8*D10</f>
        <v>867600</v>
      </c>
      <c r="M10" s="5">
        <f>K10*L10/100</f>
        <v>780840</v>
      </c>
      <c r="N10" s="18">
        <v>100000</v>
      </c>
      <c r="O10" s="5">
        <f>N10*K10/100</f>
        <v>90000</v>
      </c>
      <c r="P10" s="5">
        <f>M10-O10</f>
        <v>690840</v>
      </c>
    </row>
    <row r="11" spans="1:16">
      <c r="A11" s="3">
        <v>2</v>
      </c>
      <c r="B11" s="14" t="s">
        <v>87</v>
      </c>
      <c r="C11" s="15" t="s">
        <v>222</v>
      </c>
      <c r="D11" s="16">
        <v>1205</v>
      </c>
      <c r="E11" s="17">
        <v>42732</v>
      </c>
      <c r="F11" s="18">
        <v>1</v>
      </c>
      <c r="G11" s="18">
        <v>1</v>
      </c>
      <c r="H11" s="18">
        <v>1</v>
      </c>
      <c r="I11" s="18">
        <v>1</v>
      </c>
      <c r="J11" s="18">
        <v>0</v>
      </c>
      <c r="K11" s="5">
        <f t="shared" ref="K11" si="0">F$8*F11+G$8*G11+H$8*H11+I$8*I11+J$8*J11</f>
        <v>90</v>
      </c>
      <c r="L11" s="18">
        <f t="shared" ref="L11" si="1">L$8*D11</f>
        <v>867600</v>
      </c>
      <c r="M11" s="5">
        <f t="shared" ref="M11" si="2">K11*L11/100</f>
        <v>780840</v>
      </c>
      <c r="N11" s="18">
        <v>100000</v>
      </c>
      <c r="O11" s="5">
        <f t="shared" ref="O11" si="3">N11*K11/100</f>
        <v>90000</v>
      </c>
      <c r="P11" s="5">
        <f t="shared" ref="P11" si="4">M11-O11</f>
        <v>690840</v>
      </c>
    </row>
    <row r="12" spans="1:16">
      <c r="A12" s="3">
        <v>3</v>
      </c>
      <c r="B12" s="14" t="s">
        <v>89</v>
      </c>
      <c r="C12" s="15" t="s">
        <v>222</v>
      </c>
      <c r="D12" s="16">
        <v>1215</v>
      </c>
      <c r="E12" s="17">
        <v>42891</v>
      </c>
      <c r="F12" s="18">
        <v>1</v>
      </c>
      <c r="G12" s="18">
        <v>1</v>
      </c>
      <c r="H12" s="18">
        <v>1</v>
      </c>
      <c r="I12" s="18">
        <v>1</v>
      </c>
      <c r="J12" s="18">
        <v>0</v>
      </c>
      <c r="K12" s="5">
        <f t="shared" ref="K12" si="5">F$8*F12+G$8*G12+H$8*H12+I$8*I12+J$8*J12</f>
        <v>90</v>
      </c>
      <c r="L12" s="5">
        <f t="shared" ref="L12" si="6">L$8*D12</f>
        <v>874800</v>
      </c>
      <c r="M12" s="5">
        <f t="shared" ref="M12" si="7">K12*L12/100</f>
        <v>787320</v>
      </c>
      <c r="N12" s="18">
        <v>100000</v>
      </c>
      <c r="O12" s="5">
        <f t="shared" ref="O12" si="8">N12*K12/100</f>
        <v>90000</v>
      </c>
      <c r="P12" s="5">
        <f t="shared" ref="P12" si="9">M12-O12</f>
        <v>697320</v>
      </c>
    </row>
    <row r="13" spans="1:16">
      <c r="A13" s="3">
        <v>4</v>
      </c>
      <c r="B13" s="14" t="s">
        <v>91</v>
      </c>
      <c r="C13" s="15" t="s">
        <v>222</v>
      </c>
      <c r="D13" s="16">
        <v>1215</v>
      </c>
      <c r="E13" s="17">
        <v>42716</v>
      </c>
      <c r="F13" s="18">
        <v>1</v>
      </c>
      <c r="G13" s="18">
        <v>1</v>
      </c>
      <c r="H13" s="18">
        <v>1</v>
      </c>
      <c r="I13" s="18">
        <v>1</v>
      </c>
      <c r="J13" s="18">
        <v>0</v>
      </c>
      <c r="K13" s="5">
        <f t="shared" ref="K13:K43" si="10">F$8*F13+G$8*G13+H$8*H13+I$8*I13+J$8*J13</f>
        <v>90</v>
      </c>
      <c r="L13" s="5">
        <f t="shared" ref="L13:L43" si="11">L$8*D13</f>
        <v>874800</v>
      </c>
      <c r="M13" s="5">
        <f t="shared" ref="M13:M43" si="12">K13*L13/100</f>
        <v>787320</v>
      </c>
      <c r="N13" s="18">
        <v>100000</v>
      </c>
      <c r="O13" s="5">
        <f t="shared" ref="O13:O43" si="13">N13*K13/100</f>
        <v>90000</v>
      </c>
      <c r="P13" s="5">
        <f t="shared" ref="P13:P43" si="14">M13-O13</f>
        <v>697320</v>
      </c>
    </row>
    <row r="14" spans="1:16">
      <c r="A14" s="3">
        <v>5</v>
      </c>
      <c r="B14" s="14" t="s">
        <v>92</v>
      </c>
      <c r="C14" s="15" t="s">
        <v>222</v>
      </c>
      <c r="D14" s="16">
        <v>1175</v>
      </c>
      <c r="E14" s="17">
        <v>42688</v>
      </c>
      <c r="F14" s="18">
        <v>1</v>
      </c>
      <c r="G14" s="18">
        <v>1</v>
      </c>
      <c r="H14" s="18">
        <v>1</v>
      </c>
      <c r="I14" s="18">
        <v>1</v>
      </c>
      <c r="J14" s="18">
        <v>0</v>
      </c>
      <c r="K14" s="5">
        <f t="shared" si="10"/>
        <v>90</v>
      </c>
      <c r="L14" s="5">
        <f t="shared" si="11"/>
        <v>846000</v>
      </c>
      <c r="M14" s="5">
        <f t="shared" si="12"/>
        <v>761400</v>
      </c>
      <c r="N14" s="18">
        <v>100000</v>
      </c>
      <c r="O14" s="5">
        <f t="shared" si="13"/>
        <v>90000</v>
      </c>
      <c r="P14" s="5">
        <f t="shared" si="14"/>
        <v>671400</v>
      </c>
    </row>
    <row r="15" spans="1:16">
      <c r="A15" s="3">
        <v>6</v>
      </c>
      <c r="B15" s="14" t="s">
        <v>94</v>
      </c>
      <c r="C15" s="15" t="s">
        <v>222</v>
      </c>
      <c r="D15" s="16">
        <v>1175</v>
      </c>
      <c r="E15" s="17">
        <v>42679</v>
      </c>
      <c r="F15" s="18">
        <v>1</v>
      </c>
      <c r="G15" s="18">
        <v>1</v>
      </c>
      <c r="H15" s="18">
        <v>1</v>
      </c>
      <c r="I15" s="18">
        <v>1</v>
      </c>
      <c r="J15" s="18">
        <v>0</v>
      </c>
      <c r="K15" s="5">
        <f t="shared" si="10"/>
        <v>90</v>
      </c>
      <c r="L15" s="5">
        <f t="shared" si="11"/>
        <v>846000</v>
      </c>
      <c r="M15" s="5">
        <f t="shared" si="12"/>
        <v>761400</v>
      </c>
      <c r="N15" s="18">
        <v>100000</v>
      </c>
      <c r="O15" s="5">
        <f t="shared" si="13"/>
        <v>90000</v>
      </c>
      <c r="P15" s="5">
        <f t="shared" si="14"/>
        <v>671400</v>
      </c>
    </row>
    <row r="16" spans="1:16">
      <c r="A16" s="3">
        <v>7</v>
      </c>
      <c r="B16" s="14" t="s">
        <v>95</v>
      </c>
      <c r="C16" s="15" t="s">
        <v>222</v>
      </c>
      <c r="D16" s="16">
        <v>1175</v>
      </c>
      <c r="E16" s="17">
        <v>42681</v>
      </c>
      <c r="F16" s="18">
        <v>1</v>
      </c>
      <c r="G16" s="18">
        <v>1</v>
      </c>
      <c r="H16" s="18">
        <v>1</v>
      </c>
      <c r="I16" s="18">
        <v>1</v>
      </c>
      <c r="J16" s="18">
        <v>0</v>
      </c>
      <c r="K16" s="5">
        <f t="shared" si="10"/>
        <v>90</v>
      </c>
      <c r="L16" s="5">
        <f t="shared" si="11"/>
        <v>846000</v>
      </c>
      <c r="M16" s="5">
        <f t="shared" si="12"/>
        <v>761400</v>
      </c>
      <c r="N16" s="18">
        <v>100000</v>
      </c>
      <c r="O16" s="5">
        <f t="shared" si="13"/>
        <v>90000</v>
      </c>
      <c r="P16" s="5">
        <f t="shared" si="14"/>
        <v>671400</v>
      </c>
    </row>
    <row r="17" spans="1:16">
      <c r="A17" s="3">
        <v>8</v>
      </c>
      <c r="B17" s="14" t="s">
        <v>97</v>
      </c>
      <c r="C17" s="15" t="s">
        <v>222</v>
      </c>
      <c r="D17" s="16">
        <v>1175</v>
      </c>
      <c r="E17" s="17">
        <v>42682</v>
      </c>
      <c r="F17" s="18">
        <v>1</v>
      </c>
      <c r="G17" s="18">
        <v>1</v>
      </c>
      <c r="H17" s="18">
        <v>1</v>
      </c>
      <c r="I17" s="18">
        <v>1</v>
      </c>
      <c r="J17" s="18">
        <v>0</v>
      </c>
      <c r="K17" s="5">
        <f t="shared" si="10"/>
        <v>90</v>
      </c>
      <c r="L17" s="5">
        <f t="shared" si="11"/>
        <v>846000</v>
      </c>
      <c r="M17" s="5">
        <f t="shared" si="12"/>
        <v>761400</v>
      </c>
      <c r="N17" s="18">
        <v>100000</v>
      </c>
      <c r="O17" s="5">
        <f t="shared" si="13"/>
        <v>90000</v>
      </c>
      <c r="P17" s="5">
        <f t="shared" si="14"/>
        <v>671400</v>
      </c>
    </row>
    <row r="18" spans="1:16">
      <c r="A18" s="3">
        <v>9</v>
      </c>
      <c r="B18" s="14" t="s">
        <v>99</v>
      </c>
      <c r="C18" s="15" t="s">
        <v>222</v>
      </c>
      <c r="D18" s="16">
        <v>1175</v>
      </c>
      <c r="E18" s="17">
        <v>42723</v>
      </c>
      <c r="F18" s="18">
        <v>1</v>
      </c>
      <c r="G18" s="18">
        <v>1</v>
      </c>
      <c r="H18" s="18">
        <v>1</v>
      </c>
      <c r="I18" s="18">
        <v>1</v>
      </c>
      <c r="J18" s="18">
        <v>0</v>
      </c>
      <c r="K18" s="5">
        <f t="shared" si="10"/>
        <v>90</v>
      </c>
      <c r="L18" s="5">
        <f t="shared" si="11"/>
        <v>846000</v>
      </c>
      <c r="M18" s="5">
        <f t="shared" si="12"/>
        <v>761400</v>
      </c>
      <c r="N18" s="18">
        <v>100000</v>
      </c>
      <c r="O18" s="5">
        <f t="shared" si="13"/>
        <v>90000</v>
      </c>
      <c r="P18" s="5">
        <f t="shared" si="14"/>
        <v>671400</v>
      </c>
    </row>
    <row r="19" spans="1:16">
      <c r="A19" s="3">
        <v>10</v>
      </c>
      <c r="B19" s="14" t="s">
        <v>100</v>
      </c>
      <c r="C19" s="15" t="s">
        <v>222</v>
      </c>
      <c r="D19" s="16">
        <v>1175</v>
      </c>
      <c r="E19" s="17">
        <v>42755</v>
      </c>
      <c r="F19" s="18">
        <v>1</v>
      </c>
      <c r="G19" s="18">
        <v>1</v>
      </c>
      <c r="H19" s="18">
        <v>1</v>
      </c>
      <c r="I19" s="18">
        <v>1</v>
      </c>
      <c r="J19" s="18">
        <v>0</v>
      </c>
      <c r="K19" s="5">
        <f t="shared" si="10"/>
        <v>90</v>
      </c>
      <c r="L19" s="5">
        <f t="shared" si="11"/>
        <v>846000</v>
      </c>
      <c r="M19" s="5">
        <f t="shared" si="12"/>
        <v>761400</v>
      </c>
      <c r="N19" s="18">
        <v>100000</v>
      </c>
      <c r="O19" s="5">
        <f t="shared" si="13"/>
        <v>90000</v>
      </c>
      <c r="P19" s="5">
        <f t="shared" si="14"/>
        <v>671400</v>
      </c>
    </row>
    <row r="20" spans="1:16">
      <c r="A20" s="3">
        <v>11</v>
      </c>
      <c r="B20" s="14" t="s">
        <v>101</v>
      </c>
      <c r="C20" s="15" t="s">
        <v>222</v>
      </c>
      <c r="D20" s="16">
        <v>1175</v>
      </c>
      <c r="E20" s="17">
        <v>42706</v>
      </c>
      <c r="F20" s="18">
        <v>1</v>
      </c>
      <c r="G20" s="18">
        <v>1</v>
      </c>
      <c r="H20" s="18">
        <v>1</v>
      </c>
      <c r="I20" s="18">
        <v>1</v>
      </c>
      <c r="J20" s="18">
        <v>0</v>
      </c>
      <c r="K20" s="5">
        <f t="shared" si="10"/>
        <v>90</v>
      </c>
      <c r="L20" s="5">
        <f t="shared" si="11"/>
        <v>846000</v>
      </c>
      <c r="M20" s="5">
        <f t="shared" si="12"/>
        <v>761400</v>
      </c>
      <c r="N20" s="18">
        <v>100000</v>
      </c>
      <c r="O20" s="5">
        <f t="shared" si="13"/>
        <v>90000</v>
      </c>
      <c r="P20" s="5">
        <f t="shared" si="14"/>
        <v>671400</v>
      </c>
    </row>
    <row r="21" spans="1:16">
      <c r="A21" s="3">
        <v>12</v>
      </c>
      <c r="B21" s="14" t="s">
        <v>102</v>
      </c>
      <c r="C21" s="15" t="s">
        <v>222</v>
      </c>
      <c r="D21" s="16">
        <v>1175</v>
      </c>
      <c r="E21" s="17">
        <v>42712</v>
      </c>
      <c r="F21" s="18">
        <v>1</v>
      </c>
      <c r="G21" s="18">
        <v>1</v>
      </c>
      <c r="H21" s="18">
        <v>1</v>
      </c>
      <c r="I21" s="18">
        <v>1</v>
      </c>
      <c r="J21" s="18">
        <v>0</v>
      </c>
      <c r="K21" s="5">
        <f t="shared" si="10"/>
        <v>90</v>
      </c>
      <c r="L21" s="5">
        <f t="shared" si="11"/>
        <v>846000</v>
      </c>
      <c r="M21" s="5">
        <f t="shared" si="12"/>
        <v>761400</v>
      </c>
      <c r="N21" s="18">
        <v>100000</v>
      </c>
      <c r="O21" s="5">
        <f t="shared" si="13"/>
        <v>90000</v>
      </c>
      <c r="P21" s="5">
        <f t="shared" si="14"/>
        <v>671400</v>
      </c>
    </row>
    <row r="22" spans="1:16">
      <c r="A22" s="3">
        <v>13</v>
      </c>
      <c r="B22" s="14" t="s">
        <v>103</v>
      </c>
      <c r="C22" s="15" t="s">
        <v>222</v>
      </c>
      <c r="D22" s="16">
        <v>2170</v>
      </c>
      <c r="E22" s="17">
        <v>42901</v>
      </c>
      <c r="F22" s="18">
        <v>1</v>
      </c>
      <c r="G22" s="18">
        <v>1</v>
      </c>
      <c r="H22" s="18">
        <v>1</v>
      </c>
      <c r="I22" s="18">
        <v>1</v>
      </c>
      <c r="J22" s="18">
        <v>0</v>
      </c>
      <c r="K22" s="5">
        <f t="shared" si="10"/>
        <v>90</v>
      </c>
      <c r="L22" s="5">
        <f t="shared" si="11"/>
        <v>1562400</v>
      </c>
      <c r="M22" s="5">
        <f t="shared" si="12"/>
        <v>1406160</v>
      </c>
      <c r="N22" s="18">
        <v>100000</v>
      </c>
      <c r="O22" s="5">
        <f t="shared" si="13"/>
        <v>90000</v>
      </c>
      <c r="P22" s="5">
        <f t="shared" si="14"/>
        <v>1316160</v>
      </c>
    </row>
    <row r="23" spans="1:16">
      <c r="A23" s="3">
        <v>14</v>
      </c>
      <c r="B23" s="14" t="s">
        <v>104</v>
      </c>
      <c r="C23" s="15" t="s">
        <v>222</v>
      </c>
      <c r="D23" s="16">
        <v>1175</v>
      </c>
      <c r="E23" s="17">
        <v>42891</v>
      </c>
      <c r="F23" s="18">
        <v>1</v>
      </c>
      <c r="G23" s="18">
        <v>1</v>
      </c>
      <c r="H23" s="18">
        <v>1</v>
      </c>
      <c r="I23" s="18">
        <v>1</v>
      </c>
      <c r="J23" s="18">
        <v>0</v>
      </c>
      <c r="K23" s="5">
        <f t="shared" si="10"/>
        <v>90</v>
      </c>
      <c r="L23" s="5">
        <f t="shared" si="11"/>
        <v>846000</v>
      </c>
      <c r="M23" s="5">
        <f t="shared" si="12"/>
        <v>761400</v>
      </c>
      <c r="N23" s="18">
        <v>100000</v>
      </c>
      <c r="O23" s="5">
        <f t="shared" si="13"/>
        <v>90000</v>
      </c>
      <c r="P23" s="5">
        <f t="shared" si="14"/>
        <v>671400</v>
      </c>
    </row>
    <row r="24" spans="1:16">
      <c r="A24" s="3">
        <v>15</v>
      </c>
      <c r="B24" s="14" t="s">
        <v>105</v>
      </c>
      <c r="C24" s="15" t="s">
        <v>222</v>
      </c>
      <c r="D24" s="16">
        <v>1175</v>
      </c>
      <c r="E24" s="17">
        <v>42737</v>
      </c>
      <c r="F24" s="18">
        <v>1</v>
      </c>
      <c r="G24" s="18">
        <v>1</v>
      </c>
      <c r="H24" s="18">
        <v>1</v>
      </c>
      <c r="I24" s="18">
        <v>1</v>
      </c>
      <c r="J24" s="18">
        <v>0</v>
      </c>
      <c r="K24" s="5">
        <f t="shared" si="10"/>
        <v>90</v>
      </c>
      <c r="L24" s="5">
        <f t="shared" si="11"/>
        <v>846000</v>
      </c>
      <c r="M24" s="5">
        <f t="shared" si="12"/>
        <v>761400</v>
      </c>
      <c r="N24" s="18">
        <v>100000</v>
      </c>
      <c r="O24" s="5">
        <f t="shared" si="13"/>
        <v>90000</v>
      </c>
      <c r="P24" s="5">
        <f t="shared" si="14"/>
        <v>671400</v>
      </c>
    </row>
    <row r="25" spans="1:16">
      <c r="A25" s="3">
        <v>16</v>
      </c>
      <c r="B25" s="14" t="s">
        <v>106</v>
      </c>
      <c r="C25" s="15" t="s">
        <v>222</v>
      </c>
      <c r="D25" s="16">
        <v>1175</v>
      </c>
      <c r="E25" s="17">
        <v>42684</v>
      </c>
      <c r="F25" s="18">
        <v>1</v>
      </c>
      <c r="G25" s="18">
        <v>1</v>
      </c>
      <c r="H25" s="18">
        <v>1</v>
      </c>
      <c r="I25" s="18">
        <v>1</v>
      </c>
      <c r="J25" s="18">
        <v>0</v>
      </c>
      <c r="K25" s="5">
        <f t="shared" si="10"/>
        <v>90</v>
      </c>
      <c r="L25" s="5">
        <f t="shared" si="11"/>
        <v>846000</v>
      </c>
      <c r="M25" s="5">
        <f t="shared" si="12"/>
        <v>761400</v>
      </c>
      <c r="N25" s="18">
        <v>100000</v>
      </c>
      <c r="O25" s="5">
        <f t="shared" si="13"/>
        <v>90000</v>
      </c>
      <c r="P25" s="5">
        <f t="shared" si="14"/>
        <v>671400</v>
      </c>
    </row>
    <row r="26" spans="1:16">
      <c r="A26" s="3">
        <v>17</v>
      </c>
      <c r="B26" s="14" t="s">
        <v>107</v>
      </c>
      <c r="C26" s="15" t="s">
        <v>222</v>
      </c>
      <c r="D26" s="16">
        <v>1175</v>
      </c>
      <c r="E26" s="17">
        <v>42685</v>
      </c>
      <c r="F26" s="18">
        <v>1</v>
      </c>
      <c r="G26" s="18">
        <v>1</v>
      </c>
      <c r="H26" s="18">
        <v>1</v>
      </c>
      <c r="I26" s="18">
        <v>1</v>
      </c>
      <c r="J26" s="18">
        <v>0</v>
      </c>
      <c r="K26" s="5">
        <f t="shared" si="10"/>
        <v>90</v>
      </c>
      <c r="L26" s="5">
        <f t="shared" si="11"/>
        <v>846000</v>
      </c>
      <c r="M26" s="5">
        <f t="shared" si="12"/>
        <v>761400</v>
      </c>
      <c r="N26" s="18">
        <v>100000</v>
      </c>
      <c r="O26" s="5">
        <f t="shared" si="13"/>
        <v>90000</v>
      </c>
      <c r="P26" s="5">
        <f t="shared" si="14"/>
        <v>671400</v>
      </c>
    </row>
    <row r="27" spans="1:16">
      <c r="A27" s="3">
        <v>18</v>
      </c>
      <c r="B27" s="14" t="s">
        <v>108</v>
      </c>
      <c r="C27" s="15" t="s">
        <v>222</v>
      </c>
      <c r="D27" s="16">
        <v>1175</v>
      </c>
      <c r="E27" s="17">
        <v>42721</v>
      </c>
      <c r="F27" s="18">
        <v>1</v>
      </c>
      <c r="G27" s="18">
        <v>1</v>
      </c>
      <c r="H27" s="18">
        <v>1</v>
      </c>
      <c r="I27" s="18">
        <v>1</v>
      </c>
      <c r="J27" s="18">
        <v>0</v>
      </c>
      <c r="K27" s="5">
        <f t="shared" si="10"/>
        <v>90</v>
      </c>
      <c r="L27" s="5">
        <f t="shared" si="11"/>
        <v>846000</v>
      </c>
      <c r="M27" s="5">
        <f t="shared" si="12"/>
        <v>761400</v>
      </c>
      <c r="N27" s="18">
        <v>100000</v>
      </c>
      <c r="O27" s="5">
        <f t="shared" si="13"/>
        <v>90000</v>
      </c>
      <c r="P27" s="5">
        <f t="shared" si="14"/>
        <v>671400</v>
      </c>
    </row>
    <row r="28" spans="1:16">
      <c r="A28" s="3">
        <v>19</v>
      </c>
      <c r="B28" s="14" t="s">
        <v>109</v>
      </c>
      <c r="C28" s="15" t="s">
        <v>222</v>
      </c>
      <c r="D28" s="16">
        <v>1175</v>
      </c>
      <c r="E28" s="17">
        <v>42718</v>
      </c>
      <c r="F28" s="18">
        <v>1</v>
      </c>
      <c r="G28" s="18">
        <v>1</v>
      </c>
      <c r="H28" s="18">
        <v>1</v>
      </c>
      <c r="I28" s="18">
        <v>1</v>
      </c>
      <c r="J28" s="18">
        <v>0</v>
      </c>
      <c r="K28" s="5">
        <f t="shared" si="10"/>
        <v>90</v>
      </c>
      <c r="L28" s="5">
        <f t="shared" si="11"/>
        <v>846000</v>
      </c>
      <c r="M28" s="5">
        <f t="shared" si="12"/>
        <v>761400</v>
      </c>
      <c r="N28" s="18">
        <v>100000</v>
      </c>
      <c r="O28" s="5">
        <f t="shared" si="13"/>
        <v>90000</v>
      </c>
      <c r="P28" s="5">
        <f t="shared" si="14"/>
        <v>671400</v>
      </c>
    </row>
    <row r="29" spans="1:16">
      <c r="A29" s="3">
        <v>20</v>
      </c>
      <c r="B29" s="14" t="s">
        <v>110</v>
      </c>
      <c r="C29" s="15" t="s">
        <v>222</v>
      </c>
      <c r="D29" s="16">
        <v>1175</v>
      </c>
      <c r="E29" s="17">
        <v>42738</v>
      </c>
      <c r="F29" s="18">
        <v>1</v>
      </c>
      <c r="G29" s="18">
        <v>1</v>
      </c>
      <c r="H29" s="18">
        <v>1</v>
      </c>
      <c r="I29" s="18">
        <v>1</v>
      </c>
      <c r="J29" s="18">
        <v>0</v>
      </c>
      <c r="K29" s="5">
        <f t="shared" si="10"/>
        <v>90</v>
      </c>
      <c r="L29" s="5">
        <f t="shared" si="11"/>
        <v>846000</v>
      </c>
      <c r="M29" s="5">
        <f t="shared" si="12"/>
        <v>761400</v>
      </c>
      <c r="N29" s="18">
        <v>100000</v>
      </c>
      <c r="O29" s="5">
        <f t="shared" si="13"/>
        <v>90000</v>
      </c>
      <c r="P29" s="5">
        <f t="shared" si="14"/>
        <v>671400</v>
      </c>
    </row>
    <row r="30" spans="1:16">
      <c r="A30" s="3">
        <v>21</v>
      </c>
      <c r="B30" s="14" t="s">
        <v>111</v>
      </c>
      <c r="C30" s="15" t="s">
        <v>222</v>
      </c>
      <c r="D30" s="16">
        <v>1175</v>
      </c>
      <c r="E30" s="17">
        <v>42753</v>
      </c>
      <c r="F30" s="18">
        <v>1</v>
      </c>
      <c r="G30" s="18">
        <v>1</v>
      </c>
      <c r="H30" s="18">
        <v>1</v>
      </c>
      <c r="I30" s="18">
        <v>1</v>
      </c>
      <c r="J30" s="18">
        <v>0</v>
      </c>
      <c r="K30" s="5">
        <f t="shared" si="10"/>
        <v>90</v>
      </c>
      <c r="L30" s="5">
        <f t="shared" si="11"/>
        <v>846000</v>
      </c>
      <c r="M30" s="5">
        <f t="shared" si="12"/>
        <v>761400</v>
      </c>
      <c r="N30" s="18">
        <v>100000</v>
      </c>
      <c r="O30" s="5">
        <f t="shared" si="13"/>
        <v>90000</v>
      </c>
      <c r="P30" s="5">
        <f t="shared" si="14"/>
        <v>671400</v>
      </c>
    </row>
    <row r="31" spans="1:16">
      <c r="A31" s="3">
        <v>22</v>
      </c>
      <c r="B31" s="14" t="s">
        <v>112</v>
      </c>
      <c r="C31" s="15" t="s">
        <v>222</v>
      </c>
      <c r="D31" s="16">
        <v>1175</v>
      </c>
      <c r="E31" s="17">
        <v>42776</v>
      </c>
      <c r="F31" s="18">
        <v>1</v>
      </c>
      <c r="G31" s="18">
        <v>1</v>
      </c>
      <c r="H31" s="18">
        <v>1</v>
      </c>
      <c r="I31" s="18">
        <v>1</v>
      </c>
      <c r="J31" s="18">
        <v>0</v>
      </c>
      <c r="K31" s="5">
        <f t="shared" si="10"/>
        <v>90</v>
      </c>
      <c r="L31" s="5">
        <f t="shared" si="11"/>
        <v>846000</v>
      </c>
      <c r="M31" s="5">
        <f t="shared" si="12"/>
        <v>761400</v>
      </c>
      <c r="N31" s="18">
        <v>100000</v>
      </c>
      <c r="O31" s="5">
        <f t="shared" si="13"/>
        <v>90000</v>
      </c>
      <c r="P31" s="5">
        <f t="shared" si="14"/>
        <v>671400</v>
      </c>
    </row>
    <row r="32" spans="1:16">
      <c r="A32" s="3">
        <v>23</v>
      </c>
      <c r="B32" s="14" t="s">
        <v>113</v>
      </c>
      <c r="C32" s="15" t="s">
        <v>222</v>
      </c>
      <c r="D32" s="16">
        <v>1175</v>
      </c>
      <c r="E32" s="17">
        <v>42725</v>
      </c>
      <c r="F32" s="18">
        <v>1</v>
      </c>
      <c r="G32" s="18">
        <v>1</v>
      </c>
      <c r="H32" s="18">
        <v>1</v>
      </c>
      <c r="I32" s="18">
        <v>1</v>
      </c>
      <c r="J32" s="18">
        <v>0</v>
      </c>
      <c r="K32" s="5">
        <f t="shared" si="10"/>
        <v>90</v>
      </c>
      <c r="L32" s="5">
        <f t="shared" si="11"/>
        <v>846000</v>
      </c>
      <c r="M32" s="5">
        <f t="shared" si="12"/>
        <v>761400</v>
      </c>
      <c r="N32" s="18">
        <v>100000</v>
      </c>
      <c r="O32" s="5">
        <f t="shared" si="13"/>
        <v>90000</v>
      </c>
      <c r="P32" s="5">
        <f t="shared" si="14"/>
        <v>671400</v>
      </c>
    </row>
    <row r="33" spans="1:16">
      <c r="A33" s="3">
        <v>24</v>
      </c>
      <c r="B33" s="14" t="s">
        <v>114</v>
      </c>
      <c r="C33" s="15" t="s">
        <v>223</v>
      </c>
      <c r="D33" s="16">
        <v>2170</v>
      </c>
      <c r="E33" s="17">
        <v>42696</v>
      </c>
      <c r="F33" s="18">
        <v>1</v>
      </c>
      <c r="G33" s="18">
        <v>1</v>
      </c>
      <c r="H33" s="18">
        <v>1</v>
      </c>
      <c r="I33" s="18">
        <v>1</v>
      </c>
      <c r="J33" s="18">
        <v>0</v>
      </c>
      <c r="K33" s="5">
        <f t="shared" si="10"/>
        <v>90</v>
      </c>
      <c r="L33" s="5">
        <f t="shared" si="11"/>
        <v>1562400</v>
      </c>
      <c r="M33" s="5">
        <f t="shared" si="12"/>
        <v>1406160</v>
      </c>
      <c r="N33" s="18">
        <v>100000</v>
      </c>
      <c r="O33" s="5">
        <f t="shared" si="13"/>
        <v>90000</v>
      </c>
      <c r="P33" s="5">
        <f t="shared" si="14"/>
        <v>1316160</v>
      </c>
    </row>
    <row r="34" spans="1:16">
      <c r="A34" s="3">
        <v>25</v>
      </c>
      <c r="B34" s="14" t="s">
        <v>116</v>
      </c>
      <c r="C34" s="15" t="s">
        <v>222</v>
      </c>
      <c r="D34" s="16">
        <v>1175</v>
      </c>
      <c r="E34" s="17">
        <v>42754</v>
      </c>
      <c r="F34" s="18">
        <v>1</v>
      </c>
      <c r="G34" s="18">
        <v>1</v>
      </c>
      <c r="H34" s="18">
        <v>1</v>
      </c>
      <c r="I34" s="18">
        <v>1</v>
      </c>
      <c r="J34" s="18">
        <v>0</v>
      </c>
      <c r="K34" s="5">
        <f t="shared" si="10"/>
        <v>90</v>
      </c>
      <c r="L34" s="5">
        <f t="shared" si="11"/>
        <v>846000</v>
      </c>
      <c r="M34" s="5">
        <f t="shared" si="12"/>
        <v>761400</v>
      </c>
      <c r="N34" s="18">
        <v>100000</v>
      </c>
      <c r="O34" s="5">
        <f t="shared" si="13"/>
        <v>90000</v>
      </c>
      <c r="P34" s="5">
        <f t="shared" si="14"/>
        <v>671400</v>
      </c>
    </row>
    <row r="35" spans="1:16">
      <c r="A35" s="3">
        <v>26</v>
      </c>
      <c r="B35" s="14" t="s">
        <v>117</v>
      </c>
      <c r="C35" s="15" t="s">
        <v>222</v>
      </c>
      <c r="D35" s="16">
        <v>1175</v>
      </c>
      <c r="E35" s="17">
        <v>43083</v>
      </c>
      <c r="F35" s="18">
        <v>1</v>
      </c>
      <c r="G35" s="18">
        <v>1</v>
      </c>
      <c r="H35" s="18">
        <v>1</v>
      </c>
      <c r="I35" s="18">
        <v>1</v>
      </c>
      <c r="J35" s="18">
        <v>0</v>
      </c>
      <c r="K35" s="5">
        <f t="shared" si="10"/>
        <v>90</v>
      </c>
      <c r="L35" s="5">
        <f t="shared" si="11"/>
        <v>846000</v>
      </c>
      <c r="M35" s="5">
        <f t="shared" si="12"/>
        <v>761400</v>
      </c>
      <c r="N35" s="18">
        <v>100000</v>
      </c>
      <c r="O35" s="5">
        <f t="shared" si="13"/>
        <v>90000</v>
      </c>
      <c r="P35" s="5">
        <f t="shared" si="14"/>
        <v>671400</v>
      </c>
    </row>
    <row r="36" spans="1:16">
      <c r="A36" s="3">
        <v>27</v>
      </c>
      <c r="B36" s="14" t="s">
        <v>118</v>
      </c>
      <c r="C36" s="15" t="s">
        <v>222</v>
      </c>
      <c r="D36" s="16">
        <v>1175</v>
      </c>
      <c r="E36" s="17">
        <v>43146</v>
      </c>
      <c r="F36" s="18">
        <v>1</v>
      </c>
      <c r="G36" s="18">
        <v>1</v>
      </c>
      <c r="H36" s="18">
        <v>1</v>
      </c>
      <c r="I36" s="18">
        <v>1</v>
      </c>
      <c r="J36" s="18">
        <v>0</v>
      </c>
      <c r="K36" s="5">
        <f t="shared" si="10"/>
        <v>90</v>
      </c>
      <c r="L36" s="5">
        <f t="shared" si="11"/>
        <v>846000</v>
      </c>
      <c r="M36" s="5">
        <f t="shared" si="12"/>
        <v>761400</v>
      </c>
      <c r="N36" s="18">
        <v>100000</v>
      </c>
      <c r="O36" s="5">
        <f t="shared" si="13"/>
        <v>90000</v>
      </c>
      <c r="P36" s="5">
        <f t="shared" si="14"/>
        <v>671400</v>
      </c>
    </row>
    <row r="37" spans="1:16">
      <c r="A37" s="3">
        <v>28</v>
      </c>
      <c r="B37" s="14" t="s">
        <v>119</v>
      </c>
      <c r="C37" s="15" t="s">
        <v>222</v>
      </c>
      <c r="D37" s="16">
        <v>1175</v>
      </c>
      <c r="E37" s="17">
        <v>43053</v>
      </c>
      <c r="F37" s="18">
        <v>1</v>
      </c>
      <c r="G37" s="18">
        <v>1</v>
      </c>
      <c r="H37" s="18">
        <v>1</v>
      </c>
      <c r="I37" s="18">
        <v>1</v>
      </c>
      <c r="J37" s="18">
        <v>0</v>
      </c>
      <c r="K37" s="5">
        <f t="shared" si="10"/>
        <v>90</v>
      </c>
      <c r="L37" s="5">
        <f t="shared" si="11"/>
        <v>846000</v>
      </c>
      <c r="M37" s="5">
        <f t="shared" si="12"/>
        <v>761400</v>
      </c>
      <c r="N37" s="18">
        <v>100000</v>
      </c>
      <c r="O37" s="5">
        <f t="shared" si="13"/>
        <v>90000</v>
      </c>
      <c r="P37" s="5">
        <f t="shared" si="14"/>
        <v>671400</v>
      </c>
    </row>
    <row r="38" spans="1:16">
      <c r="A38" s="3">
        <v>29</v>
      </c>
      <c r="B38" s="14" t="s">
        <v>120</v>
      </c>
      <c r="C38" s="15" t="s">
        <v>222</v>
      </c>
      <c r="D38" s="16">
        <v>1175</v>
      </c>
      <c r="E38" s="17">
        <v>43152</v>
      </c>
      <c r="F38" s="18">
        <v>1</v>
      </c>
      <c r="G38" s="18">
        <v>1</v>
      </c>
      <c r="H38" s="18">
        <v>1</v>
      </c>
      <c r="I38" s="18">
        <v>1</v>
      </c>
      <c r="J38" s="18">
        <v>0</v>
      </c>
      <c r="K38" s="5">
        <f t="shared" si="10"/>
        <v>90</v>
      </c>
      <c r="L38" s="5">
        <f t="shared" si="11"/>
        <v>846000</v>
      </c>
      <c r="M38" s="5">
        <f t="shared" si="12"/>
        <v>761400</v>
      </c>
      <c r="N38" s="18">
        <v>100000</v>
      </c>
      <c r="O38" s="5">
        <f t="shared" si="13"/>
        <v>90000</v>
      </c>
      <c r="P38" s="5">
        <f t="shared" si="14"/>
        <v>671400</v>
      </c>
    </row>
    <row r="39" spans="1:16">
      <c r="A39" s="3">
        <v>30</v>
      </c>
      <c r="B39" s="14" t="s">
        <v>121</v>
      </c>
      <c r="C39" s="15" t="s">
        <v>222</v>
      </c>
      <c r="D39" s="16">
        <v>1175</v>
      </c>
      <c r="E39" s="19">
        <v>43081</v>
      </c>
      <c r="F39" s="18">
        <v>1</v>
      </c>
      <c r="G39" s="18">
        <v>1</v>
      </c>
      <c r="H39" s="18">
        <v>1</v>
      </c>
      <c r="I39" s="18">
        <v>1</v>
      </c>
      <c r="J39" s="18">
        <v>0</v>
      </c>
      <c r="K39" s="5">
        <f t="shared" si="10"/>
        <v>90</v>
      </c>
      <c r="L39" s="5">
        <f t="shared" si="11"/>
        <v>846000</v>
      </c>
      <c r="M39" s="5">
        <f t="shared" si="12"/>
        <v>761400</v>
      </c>
      <c r="N39" s="18">
        <v>100000</v>
      </c>
      <c r="O39" s="5">
        <f t="shared" si="13"/>
        <v>90000</v>
      </c>
      <c r="P39" s="5">
        <f t="shared" si="14"/>
        <v>671400</v>
      </c>
    </row>
    <row r="40" spans="1:16">
      <c r="A40" s="3">
        <v>31</v>
      </c>
      <c r="B40" s="14" t="s">
        <v>122</v>
      </c>
      <c r="C40" s="15" t="s">
        <v>222</v>
      </c>
      <c r="D40" s="16">
        <v>1175</v>
      </c>
      <c r="E40" s="17">
        <v>43026</v>
      </c>
      <c r="F40" s="18">
        <v>1</v>
      </c>
      <c r="G40" s="18">
        <v>1</v>
      </c>
      <c r="H40" s="18">
        <v>1</v>
      </c>
      <c r="I40" s="18">
        <v>1</v>
      </c>
      <c r="J40" s="18">
        <v>0</v>
      </c>
      <c r="K40" s="5">
        <f t="shared" si="10"/>
        <v>90</v>
      </c>
      <c r="L40" s="5">
        <f t="shared" si="11"/>
        <v>846000</v>
      </c>
      <c r="M40" s="5">
        <f t="shared" si="12"/>
        <v>761400</v>
      </c>
      <c r="N40" s="18">
        <v>100000</v>
      </c>
      <c r="O40" s="5">
        <f t="shared" si="13"/>
        <v>90000</v>
      </c>
      <c r="P40" s="5">
        <f t="shared" si="14"/>
        <v>671400</v>
      </c>
    </row>
    <row r="41" spans="1:16">
      <c r="A41" s="3">
        <v>32</v>
      </c>
      <c r="B41" s="14" t="s">
        <v>123</v>
      </c>
      <c r="C41" s="15" t="s">
        <v>222</v>
      </c>
      <c r="D41" s="16">
        <v>1175</v>
      </c>
      <c r="E41" s="17">
        <v>42774</v>
      </c>
      <c r="F41" s="18">
        <v>1</v>
      </c>
      <c r="G41" s="18">
        <v>1</v>
      </c>
      <c r="H41" s="18">
        <v>1</v>
      </c>
      <c r="I41" s="18">
        <v>1</v>
      </c>
      <c r="J41" s="18">
        <v>0</v>
      </c>
      <c r="K41" s="5">
        <f t="shared" si="10"/>
        <v>90</v>
      </c>
      <c r="L41" s="5">
        <f t="shared" si="11"/>
        <v>846000</v>
      </c>
      <c r="M41" s="5">
        <f t="shared" si="12"/>
        <v>761400</v>
      </c>
      <c r="N41" s="18">
        <v>100000</v>
      </c>
      <c r="O41" s="5">
        <f t="shared" si="13"/>
        <v>90000</v>
      </c>
      <c r="P41" s="5">
        <f t="shared" si="14"/>
        <v>671400</v>
      </c>
    </row>
    <row r="42" spans="1:16">
      <c r="A42" s="3">
        <v>33</v>
      </c>
      <c r="B42" s="14" t="s">
        <v>124</v>
      </c>
      <c r="C42" s="15" t="s">
        <v>224</v>
      </c>
      <c r="D42" s="16">
        <v>2170</v>
      </c>
      <c r="E42" s="17">
        <v>42891</v>
      </c>
      <c r="F42" s="18">
        <v>1</v>
      </c>
      <c r="G42" s="18">
        <v>1</v>
      </c>
      <c r="H42" s="18">
        <v>1</v>
      </c>
      <c r="I42" s="18">
        <v>1</v>
      </c>
      <c r="J42" s="18">
        <v>0</v>
      </c>
      <c r="K42" s="5">
        <f t="shared" si="10"/>
        <v>90</v>
      </c>
      <c r="L42" s="5">
        <f t="shared" si="11"/>
        <v>1562400</v>
      </c>
      <c r="M42" s="5">
        <f t="shared" si="12"/>
        <v>1406160</v>
      </c>
      <c r="N42" s="18">
        <v>100000</v>
      </c>
      <c r="O42" s="5">
        <f t="shared" si="13"/>
        <v>90000</v>
      </c>
      <c r="P42" s="5">
        <f t="shared" si="14"/>
        <v>1316160</v>
      </c>
    </row>
    <row r="43" spans="1:16">
      <c r="A43" s="3">
        <v>34</v>
      </c>
      <c r="B43" s="14" t="s">
        <v>125</v>
      </c>
      <c r="C43" s="15" t="s">
        <v>222</v>
      </c>
      <c r="D43" s="16">
        <v>1175</v>
      </c>
      <c r="E43" s="17">
        <v>42906</v>
      </c>
      <c r="F43" s="18">
        <v>1</v>
      </c>
      <c r="G43" s="18">
        <v>1</v>
      </c>
      <c r="H43" s="18">
        <v>1</v>
      </c>
      <c r="I43" s="18">
        <v>1</v>
      </c>
      <c r="J43" s="18">
        <v>0</v>
      </c>
      <c r="K43" s="5">
        <f t="shared" si="10"/>
        <v>90</v>
      </c>
      <c r="L43" s="5">
        <f t="shared" si="11"/>
        <v>846000</v>
      </c>
      <c r="M43" s="5">
        <f t="shared" si="12"/>
        <v>761400</v>
      </c>
      <c r="N43" s="18">
        <v>100000</v>
      </c>
      <c r="O43" s="5">
        <f t="shared" si="13"/>
        <v>90000</v>
      </c>
      <c r="P43" s="5">
        <f t="shared" si="14"/>
        <v>671400</v>
      </c>
    </row>
    <row r="44" spans="1:16">
      <c r="A44" s="3">
        <v>35</v>
      </c>
      <c r="B44" s="14" t="s">
        <v>126</v>
      </c>
      <c r="C44" s="15" t="s">
        <v>222</v>
      </c>
      <c r="D44" s="16">
        <v>1175</v>
      </c>
      <c r="E44" s="17">
        <v>42737</v>
      </c>
      <c r="F44" s="18">
        <v>1</v>
      </c>
      <c r="G44" s="18">
        <v>1</v>
      </c>
      <c r="H44" s="18">
        <v>1</v>
      </c>
      <c r="I44" s="18">
        <v>1</v>
      </c>
      <c r="J44" s="18">
        <v>0</v>
      </c>
      <c r="K44" s="5">
        <f t="shared" ref="K44" si="15">F$8*F44+G$8*G44+H$8*H44+I$8*I44+J$8*J44</f>
        <v>90</v>
      </c>
      <c r="L44" s="5">
        <f t="shared" ref="L44" si="16">L$8*D44</f>
        <v>846000</v>
      </c>
      <c r="M44" s="5">
        <f t="shared" ref="M44" si="17">K44*L44/100</f>
        <v>761400</v>
      </c>
      <c r="N44" s="18">
        <v>100000</v>
      </c>
      <c r="O44" s="5">
        <f t="shared" ref="O44" si="18">N44*K44/100</f>
        <v>90000</v>
      </c>
      <c r="P44" s="5">
        <f t="shared" ref="P44" si="19">M44-O44</f>
        <v>671400</v>
      </c>
    </row>
    <row r="45" spans="1:16">
      <c r="A45" s="3">
        <v>36</v>
      </c>
      <c r="B45" s="14" t="s">
        <v>127</v>
      </c>
      <c r="C45" s="15" t="s">
        <v>222</v>
      </c>
      <c r="D45" s="16">
        <v>1175</v>
      </c>
      <c r="E45" s="17">
        <v>42738</v>
      </c>
      <c r="F45" s="18">
        <v>1</v>
      </c>
      <c r="G45" s="18">
        <v>1</v>
      </c>
      <c r="H45" s="18">
        <v>1</v>
      </c>
      <c r="I45" s="18">
        <v>1</v>
      </c>
      <c r="J45" s="18">
        <v>0</v>
      </c>
      <c r="K45" s="5">
        <f t="shared" ref="K45:K70" si="20">F$8*F45+G$8*G45+H$8*H45+I$8*I45+J$8*J45</f>
        <v>90</v>
      </c>
      <c r="L45" s="5">
        <f t="shared" ref="L45:L70" si="21">L$8*D45</f>
        <v>846000</v>
      </c>
      <c r="M45" s="5">
        <f t="shared" ref="M45:M70" si="22">K45*L45/100</f>
        <v>761400</v>
      </c>
      <c r="N45" s="18">
        <v>100000</v>
      </c>
      <c r="O45" s="5">
        <f t="shared" ref="O45:O70" si="23">N45*K45/100</f>
        <v>90000</v>
      </c>
      <c r="P45" s="5">
        <f t="shared" ref="P45:P74" si="24">M45-O45</f>
        <v>671400</v>
      </c>
    </row>
    <row r="46" spans="1:16">
      <c r="A46" s="3">
        <v>37</v>
      </c>
      <c r="B46" s="14" t="s">
        <v>128</v>
      </c>
      <c r="C46" s="15" t="s">
        <v>222</v>
      </c>
      <c r="D46" s="16">
        <v>1175</v>
      </c>
      <c r="E46" s="17">
        <v>42797</v>
      </c>
      <c r="F46" s="18">
        <v>1</v>
      </c>
      <c r="G46" s="18">
        <v>1</v>
      </c>
      <c r="H46" s="18">
        <v>1</v>
      </c>
      <c r="I46" s="18">
        <v>1</v>
      </c>
      <c r="J46" s="18">
        <v>0</v>
      </c>
      <c r="K46" s="5">
        <f t="shared" si="20"/>
        <v>90</v>
      </c>
      <c r="L46" s="5">
        <f t="shared" si="21"/>
        <v>846000</v>
      </c>
      <c r="M46" s="5">
        <f t="shared" si="22"/>
        <v>761400</v>
      </c>
      <c r="N46" s="18">
        <v>100000</v>
      </c>
      <c r="O46" s="5">
        <f t="shared" si="23"/>
        <v>90000</v>
      </c>
      <c r="P46" s="5">
        <f t="shared" si="24"/>
        <v>671400</v>
      </c>
    </row>
    <row r="47" spans="1:16">
      <c r="A47" s="3">
        <v>38</v>
      </c>
      <c r="B47" s="14" t="s">
        <v>129</v>
      </c>
      <c r="C47" s="15" t="s">
        <v>223</v>
      </c>
      <c r="D47" s="16">
        <v>2170</v>
      </c>
      <c r="E47" s="17">
        <v>42773</v>
      </c>
      <c r="F47" s="18">
        <v>1</v>
      </c>
      <c r="G47" s="18">
        <v>1</v>
      </c>
      <c r="H47" s="18">
        <v>1</v>
      </c>
      <c r="I47" s="18">
        <v>1</v>
      </c>
      <c r="J47" s="18">
        <v>0</v>
      </c>
      <c r="K47" s="5">
        <f t="shared" si="20"/>
        <v>90</v>
      </c>
      <c r="L47" s="5">
        <f t="shared" si="21"/>
        <v>1562400</v>
      </c>
      <c r="M47" s="5">
        <f t="shared" si="22"/>
        <v>1406160</v>
      </c>
      <c r="N47" s="18">
        <v>100000</v>
      </c>
      <c r="O47" s="5">
        <f t="shared" si="23"/>
        <v>90000</v>
      </c>
      <c r="P47" s="5">
        <f t="shared" si="24"/>
        <v>1316160</v>
      </c>
    </row>
    <row r="48" spans="1:16">
      <c r="A48" s="3">
        <v>39</v>
      </c>
      <c r="B48" s="14" t="s">
        <v>130</v>
      </c>
      <c r="C48" s="15" t="s">
        <v>222</v>
      </c>
      <c r="D48" s="16">
        <v>1175</v>
      </c>
      <c r="E48" s="17">
        <v>42747</v>
      </c>
      <c r="F48" s="18">
        <v>1</v>
      </c>
      <c r="G48" s="18">
        <v>1</v>
      </c>
      <c r="H48" s="18">
        <v>1</v>
      </c>
      <c r="I48" s="18">
        <v>1</v>
      </c>
      <c r="J48" s="18">
        <v>0</v>
      </c>
      <c r="K48" s="5">
        <f t="shared" si="20"/>
        <v>90</v>
      </c>
      <c r="L48" s="5">
        <f t="shared" si="21"/>
        <v>846000</v>
      </c>
      <c r="M48" s="5">
        <f t="shared" si="22"/>
        <v>761400</v>
      </c>
      <c r="N48" s="18">
        <v>100000</v>
      </c>
      <c r="O48" s="5">
        <f t="shared" si="23"/>
        <v>90000</v>
      </c>
      <c r="P48" s="5">
        <f t="shared" si="24"/>
        <v>671400</v>
      </c>
    </row>
    <row r="49" spans="1:16">
      <c r="A49" s="3">
        <v>40</v>
      </c>
      <c r="B49" s="14" t="s">
        <v>131</v>
      </c>
      <c r="C49" s="15" t="s">
        <v>224</v>
      </c>
      <c r="D49" s="16">
        <v>2170</v>
      </c>
      <c r="E49" s="17">
        <v>42748</v>
      </c>
      <c r="F49" s="18">
        <v>1</v>
      </c>
      <c r="G49" s="18">
        <v>1</v>
      </c>
      <c r="H49" s="18">
        <v>1</v>
      </c>
      <c r="I49" s="18">
        <v>1</v>
      </c>
      <c r="J49" s="18">
        <v>0</v>
      </c>
      <c r="K49" s="5">
        <f t="shared" si="20"/>
        <v>90</v>
      </c>
      <c r="L49" s="5">
        <f t="shared" si="21"/>
        <v>1562400</v>
      </c>
      <c r="M49" s="5">
        <f t="shared" si="22"/>
        <v>1406160</v>
      </c>
      <c r="N49" s="18">
        <v>100000</v>
      </c>
      <c r="O49" s="5">
        <f t="shared" si="23"/>
        <v>90000</v>
      </c>
      <c r="P49" s="5">
        <f t="shared" si="24"/>
        <v>1316160</v>
      </c>
    </row>
    <row r="50" spans="1:16">
      <c r="A50" s="3">
        <v>41</v>
      </c>
      <c r="B50" s="14" t="s">
        <v>132</v>
      </c>
      <c r="C50" s="15" t="s">
        <v>222</v>
      </c>
      <c r="D50" s="16">
        <v>1175</v>
      </c>
      <c r="E50" s="17">
        <v>43097</v>
      </c>
      <c r="F50" s="18">
        <v>1</v>
      </c>
      <c r="G50" s="18">
        <v>1</v>
      </c>
      <c r="H50" s="18">
        <v>1</v>
      </c>
      <c r="I50" s="18">
        <v>1</v>
      </c>
      <c r="J50" s="18">
        <v>0</v>
      </c>
      <c r="K50" s="5">
        <f t="shared" si="20"/>
        <v>90</v>
      </c>
      <c r="L50" s="5">
        <f t="shared" si="21"/>
        <v>846000</v>
      </c>
      <c r="M50" s="5">
        <f t="shared" si="22"/>
        <v>761400</v>
      </c>
      <c r="N50" s="18">
        <v>100000</v>
      </c>
      <c r="O50" s="5">
        <f t="shared" si="23"/>
        <v>90000</v>
      </c>
      <c r="P50" s="5">
        <f t="shared" si="24"/>
        <v>671400</v>
      </c>
    </row>
    <row r="51" spans="1:16">
      <c r="A51" s="3">
        <v>42</v>
      </c>
      <c r="B51" s="14" t="s">
        <v>133</v>
      </c>
      <c r="C51" s="15" t="s">
        <v>222</v>
      </c>
      <c r="D51" s="16">
        <v>1175</v>
      </c>
      <c r="E51" s="17">
        <v>42802</v>
      </c>
      <c r="F51" s="18">
        <v>1</v>
      </c>
      <c r="G51" s="18">
        <v>1</v>
      </c>
      <c r="H51" s="18">
        <v>1</v>
      </c>
      <c r="I51" s="18">
        <v>1</v>
      </c>
      <c r="J51" s="18">
        <v>0</v>
      </c>
      <c r="K51" s="5">
        <f t="shared" si="20"/>
        <v>90</v>
      </c>
      <c r="L51" s="5">
        <f t="shared" si="21"/>
        <v>846000</v>
      </c>
      <c r="M51" s="5">
        <f t="shared" si="22"/>
        <v>761400</v>
      </c>
      <c r="N51" s="18">
        <v>100000</v>
      </c>
      <c r="O51" s="5">
        <f t="shared" si="23"/>
        <v>90000</v>
      </c>
      <c r="P51" s="5">
        <f t="shared" si="24"/>
        <v>671400</v>
      </c>
    </row>
    <row r="52" spans="1:16">
      <c r="A52" s="3">
        <v>43</v>
      </c>
      <c r="B52" s="14" t="s">
        <v>134</v>
      </c>
      <c r="C52" s="15" t="s">
        <v>222</v>
      </c>
      <c r="D52" s="16">
        <v>915</v>
      </c>
      <c r="E52" s="17">
        <v>42767</v>
      </c>
      <c r="F52" s="18">
        <v>1</v>
      </c>
      <c r="G52" s="18">
        <v>1</v>
      </c>
      <c r="H52" s="18">
        <v>1</v>
      </c>
      <c r="I52" s="18">
        <v>1</v>
      </c>
      <c r="J52" s="18">
        <v>0</v>
      </c>
      <c r="K52" s="5">
        <f t="shared" si="20"/>
        <v>90</v>
      </c>
      <c r="L52" s="5">
        <f t="shared" si="21"/>
        <v>658800</v>
      </c>
      <c r="M52" s="5">
        <f t="shared" si="22"/>
        <v>592920</v>
      </c>
      <c r="N52" s="18">
        <v>100000</v>
      </c>
      <c r="O52" s="5">
        <f t="shared" si="23"/>
        <v>90000</v>
      </c>
      <c r="P52" s="5">
        <f t="shared" si="24"/>
        <v>502920</v>
      </c>
    </row>
    <row r="53" spans="1:16">
      <c r="A53" s="3">
        <v>44</v>
      </c>
      <c r="B53" s="14" t="s">
        <v>136</v>
      </c>
      <c r="C53" s="15" t="s">
        <v>222</v>
      </c>
      <c r="D53" s="16">
        <v>915</v>
      </c>
      <c r="E53" s="17">
        <v>42774</v>
      </c>
      <c r="F53" s="18">
        <v>1</v>
      </c>
      <c r="G53" s="18">
        <v>1</v>
      </c>
      <c r="H53" s="18">
        <v>1</v>
      </c>
      <c r="I53" s="18">
        <v>1</v>
      </c>
      <c r="J53" s="18">
        <v>0</v>
      </c>
      <c r="K53" s="5">
        <f t="shared" si="20"/>
        <v>90</v>
      </c>
      <c r="L53" s="5">
        <f t="shared" si="21"/>
        <v>658800</v>
      </c>
      <c r="M53" s="5">
        <f t="shared" si="22"/>
        <v>592920</v>
      </c>
      <c r="N53" s="18">
        <v>100000</v>
      </c>
      <c r="O53" s="5">
        <f t="shared" si="23"/>
        <v>90000</v>
      </c>
      <c r="P53" s="5">
        <f t="shared" si="24"/>
        <v>502920</v>
      </c>
    </row>
    <row r="54" spans="1:16">
      <c r="A54" s="3">
        <v>45</v>
      </c>
      <c r="B54" s="14" t="s">
        <v>137</v>
      </c>
      <c r="C54" s="15" t="s">
        <v>222</v>
      </c>
      <c r="D54" s="16">
        <v>915</v>
      </c>
      <c r="E54" s="17">
        <v>42775</v>
      </c>
      <c r="F54" s="18">
        <v>1</v>
      </c>
      <c r="G54" s="18">
        <v>1</v>
      </c>
      <c r="H54" s="18">
        <v>1</v>
      </c>
      <c r="I54" s="18">
        <v>1</v>
      </c>
      <c r="J54" s="18">
        <v>0</v>
      </c>
      <c r="K54" s="5">
        <f t="shared" si="20"/>
        <v>90</v>
      </c>
      <c r="L54" s="5">
        <f t="shared" si="21"/>
        <v>658800</v>
      </c>
      <c r="M54" s="5">
        <f t="shared" si="22"/>
        <v>592920</v>
      </c>
      <c r="N54" s="18">
        <v>100000</v>
      </c>
      <c r="O54" s="5">
        <f t="shared" si="23"/>
        <v>90000</v>
      </c>
      <c r="P54" s="5">
        <f t="shared" si="24"/>
        <v>502920</v>
      </c>
    </row>
    <row r="55" spans="1:16">
      <c r="A55" s="3">
        <v>46</v>
      </c>
      <c r="B55" s="14" t="s">
        <v>138</v>
      </c>
      <c r="C55" s="15" t="s">
        <v>222</v>
      </c>
      <c r="D55" s="16">
        <v>915</v>
      </c>
      <c r="E55" s="17">
        <v>42802</v>
      </c>
      <c r="F55" s="18">
        <v>1</v>
      </c>
      <c r="G55" s="18">
        <v>1</v>
      </c>
      <c r="H55" s="18">
        <v>1</v>
      </c>
      <c r="I55" s="18">
        <v>1</v>
      </c>
      <c r="J55" s="18">
        <v>0</v>
      </c>
      <c r="K55" s="5">
        <f t="shared" si="20"/>
        <v>90</v>
      </c>
      <c r="L55" s="5">
        <f t="shared" si="21"/>
        <v>658800</v>
      </c>
      <c r="M55" s="5">
        <f t="shared" si="22"/>
        <v>592920</v>
      </c>
      <c r="N55" s="18">
        <v>100000</v>
      </c>
      <c r="O55" s="5">
        <f t="shared" si="23"/>
        <v>90000</v>
      </c>
      <c r="P55" s="5">
        <f t="shared" si="24"/>
        <v>502920</v>
      </c>
    </row>
    <row r="56" spans="1:16">
      <c r="A56" s="3">
        <v>47</v>
      </c>
      <c r="B56" s="14" t="s">
        <v>139</v>
      </c>
      <c r="C56" s="15" t="s">
        <v>224</v>
      </c>
      <c r="D56" s="16">
        <v>1695</v>
      </c>
      <c r="E56" s="17">
        <v>42880</v>
      </c>
      <c r="F56" s="18">
        <v>1</v>
      </c>
      <c r="G56" s="18">
        <v>1</v>
      </c>
      <c r="H56" s="18">
        <v>1</v>
      </c>
      <c r="I56" s="18">
        <v>1</v>
      </c>
      <c r="J56" s="18">
        <v>0</v>
      </c>
      <c r="K56" s="5">
        <f t="shared" si="20"/>
        <v>90</v>
      </c>
      <c r="L56" s="5">
        <f t="shared" si="21"/>
        <v>1220400</v>
      </c>
      <c r="M56" s="5">
        <f t="shared" si="22"/>
        <v>1098360</v>
      </c>
      <c r="N56" s="18">
        <v>100000</v>
      </c>
      <c r="O56" s="5">
        <f t="shared" si="23"/>
        <v>90000</v>
      </c>
      <c r="P56" s="5">
        <f t="shared" si="24"/>
        <v>1008360</v>
      </c>
    </row>
    <row r="57" spans="1:16">
      <c r="A57" s="3">
        <v>48</v>
      </c>
      <c r="B57" s="14" t="s">
        <v>140</v>
      </c>
      <c r="C57" s="15" t="s">
        <v>222</v>
      </c>
      <c r="D57" s="16">
        <v>915</v>
      </c>
      <c r="E57" s="17">
        <v>42829</v>
      </c>
      <c r="F57" s="18">
        <v>1</v>
      </c>
      <c r="G57" s="18">
        <v>1</v>
      </c>
      <c r="H57" s="18">
        <v>1</v>
      </c>
      <c r="I57" s="18">
        <v>1</v>
      </c>
      <c r="J57" s="18">
        <v>0</v>
      </c>
      <c r="K57" s="5">
        <f t="shared" si="20"/>
        <v>90</v>
      </c>
      <c r="L57" s="5">
        <f t="shared" si="21"/>
        <v>658800</v>
      </c>
      <c r="M57" s="5">
        <f t="shared" si="22"/>
        <v>592920</v>
      </c>
      <c r="N57" s="18">
        <v>100000</v>
      </c>
      <c r="O57" s="5">
        <f t="shared" si="23"/>
        <v>90000</v>
      </c>
      <c r="P57" s="5">
        <f t="shared" si="24"/>
        <v>502920</v>
      </c>
    </row>
    <row r="58" spans="1:16">
      <c r="A58" s="3">
        <v>49</v>
      </c>
      <c r="B58" s="14" t="s">
        <v>141</v>
      </c>
      <c r="C58" s="15" t="s">
        <v>222</v>
      </c>
      <c r="D58" s="16">
        <v>915</v>
      </c>
      <c r="E58" s="17">
        <v>42802</v>
      </c>
      <c r="F58" s="18">
        <v>1</v>
      </c>
      <c r="G58" s="18">
        <v>1</v>
      </c>
      <c r="H58" s="18">
        <v>1</v>
      </c>
      <c r="I58" s="18">
        <v>1</v>
      </c>
      <c r="J58" s="18">
        <v>0</v>
      </c>
      <c r="K58" s="5">
        <f t="shared" si="20"/>
        <v>90</v>
      </c>
      <c r="L58" s="5">
        <f t="shared" si="21"/>
        <v>658800</v>
      </c>
      <c r="M58" s="5">
        <f t="shared" si="22"/>
        <v>592920</v>
      </c>
      <c r="N58" s="18">
        <v>100000</v>
      </c>
      <c r="O58" s="5">
        <f t="shared" si="23"/>
        <v>90000</v>
      </c>
      <c r="P58" s="5">
        <f t="shared" si="24"/>
        <v>502920</v>
      </c>
    </row>
    <row r="59" spans="1:16">
      <c r="A59" s="3">
        <v>50</v>
      </c>
      <c r="B59" s="14" t="s">
        <v>142</v>
      </c>
      <c r="C59" s="15" t="s">
        <v>222</v>
      </c>
      <c r="D59" s="16">
        <v>915</v>
      </c>
      <c r="E59" s="17">
        <v>42774</v>
      </c>
      <c r="F59" s="18">
        <v>1</v>
      </c>
      <c r="G59" s="18">
        <v>1</v>
      </c>
      <c r="H59" s="18">
        <v>1</v>
      </c>
      <c r="I59" s="18">
        <v>1</v>
      </c>
      <c r="J59" s="18">
        <v>0</v>
      </c>
      <c r="K59" s="5">
        <f t="shared" si="20"/>
        <v>90</v>
      </c>
      <c r="L59" s="5">
        <f t="shared" si="21"/>
        <v>658800</v>
      </c>
      <c r="M59" s="5">
        <f t="shared" si="22"/>
        <v>592920</v>
      </c>
      <c r="N59" s="18">
        <v>100000</v>
      </c>
      <c r="O59" s="5">
        <f t="shared" si="23"/>
        <v>90000</v>
      </c>
      <c r="P59" s="5">
        <f t="shared" si="24"/>
        <v>502920</v>
      </c>
    </row>
    <row r="60" spans="1:16">
      <c r="A60" s="3">
        <v>51</v>
      </c>
      <c r="B60" s="14" t="s">
        <v>143</v>
      </c>
      <c r="C60" s="15" t="s">
        <v>222</v>
      </c>
      <c r="D60" s="16">
        <v>915</v>
      </c>
      <c r="E60" s="17">
        <v>42950</v>
      </c>
      <c r="F60" s="18">
        <v>1</v>
      </c>
      <c r="G60" s="18">
        <v>1</v>
      </c>
      <c r="H60" s="18">
        <v>1</v>
      </c>
      <c r="I60" s="18">
        <v>1</v>
      </c>
      <c r="J60" s="18">
        <v>0</v>
      </c>
      <c r="K60" s="5">
        <f t="shared" si="20"/>
        <v>90</v>
      </c>
      <c r="L60" s="5">
        <f t="shared" si="21"/>
        <v>658800</v>
      </c>
      <c r="M60" s="5">
        <f t="shared" si="22"/>
        <v>592920</v>
      </c>
      <c r="N60" s="18">
        <v>100000</v>
      </c>
      <c r="O60" s="5">
        <f t="shared" si="23"/>
        <v>90000</v>
      </c>
      <c r="P60" s="5">
        <f t="shared" si="24"/>
        <v>502920</v>
      </c>
    </row>
    <row r="61" spans="1:16">
      <c r="A61" s="3">
        <v>52</v>
      </c>
      <c r="B61" s="14" t="s">
        <v>144</v>
      </c>
      <c r="C61" s="15" t="s">
        <v>222</v>
      </c>
      <c r="D61" s="16">
        <v>915</v>
      </c>
      <c r="E61" s="17">
        <v>43110</v>
      </c>
      <c r="F61" s="18">
        <v>1</v>
      </c>
      <c r="G61" s="18">
        <v>1</v>
      </c>
      <c r="H61" s="18">
        <v>1</v>
      </c>
      <c r="I61" s="18">
        <v>1</v>
      </c>
      <c r="J61" s="18">
        <v>0</v>
      </c>
      <c r="K61" s="5">
        <f t="shared" si="20"/>
        <v>90</v>
      </c>
      <c r="L61" s="5">
        <f t="shared" si="21"/>
        <v>658800</v>
      </c>
      <c r="M61" s="5">
        <f t="shared" si="22"/>
        <v>592920</v>
      </c>
      <c r="N61" s="18">
        <v>100000</v>
      </c>
      <c r="O61" s="5">
        <f t="shared" si="23"/>
        <v>90000</v>
      </c>
      <c r="P61" s="5">
        <f t="shared" si="24"/>
        <v>502920</v>
      </c>
    </row>
    <row r="62" spans="1:16">
      <c r="A62" s="3">
        <v>53</v>
      </c>
      <c r="B62" s="14" t="s">
        <v>145</v>
      </c>
      <c r="C62" s="15" t="s">
        <v>222</v>
      </c>
      <c r="D62" s="16">
        <v>915</v>
      </c>
      <c r="E62" s="17">
        <v>43215</v>
      </c>
      <c r="F62" s="18">
        <v>1</v>
      </c>
      <c r="G62" s="18">
        <v>1</v>
      </c>
      <c r="H62" s="18">
        <v>1</v>
      </c>
      <c r="I62" s="18">
        <v>1</v>
      </c>
      <c r="J62" s="18">
        <v>0</v>
      </c>
      <c r="K62" s="5">
        <f t="shared" si="20"/>
        <v>90</v>
      </c>
      <c r="L62" s="5">
        <f t="shared" si="21"/>
        <v>658800</v>
      </c>
      <c r="M62" s="5">
        <f t="shared" si="22"/>
        <v>592920</v>
      </c>
      <c r="N62" s="18">
        <v>100000</v>
      </c>
      <c r="O62" s="5">
        <f t="shared" si="23"/>
        <v>90000</v>
      </c>
      <c r="P62" s="5">
        <f t="shared" si="24"/>
        <v>502920</v>
      </c>
    </row>
    <row r="63" spans="1:16">
      <c r="A63" s="3">
        <v>54</v>
      </c>
      <c r="B63" s="14" t="s">
        <v>146</v>
      </c>
      <c r="C63" s="15" t="s">
        <v>222</v>
      </c>
      <c r="D63" s="16">
        <v>915</v>
      </c>
      <c r="E63" s="17">
        <v>43320</v>
      </c>
      <c r="F63" s="18">
        <v>1</v>
      </c>
      <c r="G63" s="18">
        <v>1</v>
      </c>
      <c r="H63" s="18">
        <v>1</v>
      </c>
      <c r="I63" s="18">
        <v>1</v>
      </c>
      <c r="J63" s="18">
        <v>0</v>
      </c>
      <c r="K63" s="5">
        <f t="shared" si="20"/>
        <v>90</v>
      </c>
      <c r="L63" s="5">
        <f t="shared" si="21"/>
        <v>658800</v>
      </c>
      <c r="M63" s="5">
        <f t="shared" si="22"/>
        <v>592920</v>
      </c>
      <c r="N63" s="18">
        <v>100000</v>
      </c>
      <c r="O63" s="5">
        <f t="shared" si="23"/>
        <v>90000</v>
      </c>
      <c r="P63" s="5">
        <f t="shared" si="24"/>
        <v>502920</v>
      </c>
    </row>
    <row r="64" spans="1:16">
      <c r="A64" s="3">
        <v>55</v>
      </c>
      <c r="B64" s="14" t="s">
        <v>147</v>
      </c>
      <c r="C64" s="15" t="s">
        <v>222</v>
      </c>
      <c r="D64" s="16">
        <v>915</v>
      </c>
      <c r="E64" s="17">
        <v>43285</v>
      </c>
      <c r="F64" s="18">
        <v>1</v>
      </c>
      <c r="G64" s="18">
        <v>1</v>
      </c>
      <c r="H64" s="18">
        <v>1</v>
      </c>
      <c r="I64" s="18">
        <v>1</v>
      </c>
      <c r="J64" s="18">
        <v>0</v>
      </c>
      <c r="K64" s="5">
        <f t="shared" si="20"/>
        <v>90</v>
      </c>
      <c r="L64" s="5">
        <f t="shared" si="21"/>
        <v>658800</v>
      </c>
      <c r="M64" s="5">
        <f t="shared" si="22"/>
        <v>592920</v>
      </c>
      <c r="N64" s="18">
        <v>100000</v>
      </c>
      <c r="O64" s="5">
        <f t="shared" si="23"/>
        <v>90000</v>
      </c>
      <c r="P64" s="5">
        <f t="shared" si="24"/>
        <v>502920</v>
      </c>
    </row>
    <row r="65" spans="1:16">
      <c r="A65" s="3">
        <v>56</v>
      </c>
      <c r="B65" s="14" t="s">
        <v>148</v>
      </c>
      <c r="C65" s="15" t="s">
        <v>222</v>
      </c>
      <c r="D65" s="16">
        <v>915</v>
      </c>
      <c r="E65" s="17">
        <v>43265</v>
      </c>
      <c r="F65" s="18">
        <v>1</v>
      </c>
      <c r="G65" s="18">
        <v>1</v>
      </c>
      <c r="H65" s="18">
        <v>1</v>
      </c>
      <c r="I65" s="18">
        <v>1</v>
      </c>
      <c r="J65" s="18">
        <v>0</v>
      </c>
      <c r="K65" s="5">
        <f t="shared" si="20"/>
        <v>90</v>
      </c>
      <c r="L65" s="5">
        <f t="shared" si="21"/>
        <v>658800</v>
      </c>
      <c r="M65" s="5">
        <f t="shared" si="22"/>
        <v>592920</v>
      </c>
      <c r="N65" s="18">
        <v>100000</v>
      </c>
      <c r="O65" s="5">
        <f t="shared" si="23"/>
        <v>90000</v>
      </c>
      <c r="P65" s="5">
        <f t="shared" si="24"/>
        <v>502920</v>
      </c>
    </row>
    <row r="66" spans="1:16">
      <c r="A66" s="3">
        <v>57</v>
      </c>
      <c r="B66" s="14" t="s">
        <v>149</v>
      </c>
      <c r="C66" s="15" t="s">
        <v>222</v>
      </c>
      <c r="D66" s="16">
        <v>915</v>
      </c>
      <c r="E66" s="17">
        <v>42831</v>
      </c>
      <c r="F66" s="18">
        <v>1</v>
      </c>
      <c r="G66" s="18">
        <v>1</v>
      </c>
      <c r="H66" s="18">
        <v>1</v>
      </c>
      <c r="I66" s="18">
        <v>1</v>
      </c>
      <c r="J66" s="18">
        <v>0</v>
      </c>
      <c r="K66" s="5">
        <f t="shared" si="20"/>
        <v>90</v>
      </c>
      <c r="L66" s="5">
        <f t="shared" si="21"/>
        <v>658800</v>
      </c>
      <c r="M66" s="5">
        <f t="shared" si="22"/>
        <v>592920</v>
      </c>
      <c r="N66" s="18">
        <v>100000</v>
      </c>
      <c r="O66" s="5">
        <f t="shared" si="23"/>
        <v>90000</v>
      </c>
      <c r="P66" s="5">
        <f t="shared" si="24"/>
        <v>502920</v>
      </c>
    </row>
    <row r="67" spans="1:16">
      <c r="A67" s="3">
        <v>58</v>
      </c>
      <c r="B67" s="14" t="s">
        <v>150</v>
      </c>
      <c r="C67" s="15" t="s">
        <v>222</v>
      </c>
      <c r="D67" s="16">
        <v>915</v>
      </c>
      <c r="E67" s="17">
        <v>42784</v>
      </c>
      <c r="F67" s="18">
        <v>1</v>
      </c>
      <c r="G67" s="18">
        <v>1</v>
      </c>
      <c r="H67" s="18">
        <v>1</v>
      </c>
      <c r="I67" s="18">
        <v>1</v>
      </c>
      <c r="J67" s="18">
        <v>0</v>
      </c>
      <c r="K67" s="5">
        <f t="shared" si="20"/>
        <v>90</v>
      </c>
      <c r="L67" s="5">
        <f t="shared" si="21"/>
        <v>658800</v>
      </c>
      <c r="M67" s="5">
        <f t="shared" si="22"/>
        <v>592920</v>
      </c>
      <c r="N67" s="18">
        <v>100000</v>
      </c>
      <c r="O67" s="5">
        <f t="shared" si="23"/>
        <v>90000</v>
      </c>
      <c r="P67" s="5">
        <f t="shared" si="24"/>
        <v>502920</v>
      </c>
    </row>
    <row r="68" spans="1:16">
      <c r="A68" s="3">
        <v>59</v>
      </c>
      <c r="B68" s="14" t="s">
        <v>151</v>
      </c>
      <c r="C68" s="15" t="s">
        <v>222</v>
      </c>
      <c r="D68" s="16">
        <v>915</v>
      </c>
      <c r="E68" s="17">
        <v>42694</v>
      </c>
      <c r="F68" s="18">
        <v>1</v>
      </c>
      <c r="G68" s="18">
        <v>1</v>
      </c>
      <c r="H68" s="18">
        <v>1</v>
      </c>
      <c r="I68" s="18">
        <v>1</v>
      </c>
      <c r="J68" s="18">
        <v>0</v>
      </c>
      <c r="K68" s="5">
        <f t="shared" si="20"/>
        <v>90</v>
      </c>
      <c r="L68" s="5">
        <f t="shared" si="21"/>
        <v>658800</v>
      </c>
      <c r="M68" s="5">
        <f t="shared" si="22"/>
        <v>592920</v>
      </c>
      <c r="N68" s="18">
        <v>100000</v>
      </c>
      <c r="O68" s="5">
        <f t="shared" si="23"/>
        <v>90000</v>
      </c>
      <c r="P68" s="5">
        <f t="shared" si="24"/>
        <v>502920</v>
      </c>
    </row>
    <row r="69" spans="1:16">
      <c r="A69" s="3">
        <v>60</v>
      </c>
      <c r="B69" s="14" t="s">
        <v>153</v>
      </c>
      <c r="C69" s="15" t="s">
        <v>222</v>
      </c>
      <c r="D69" s="16">
        <v>915</v>
      </c>
      <c r="E69" s="17">
        <v>42695</v>
      </c>
      <c r="F69" s="18">
        <v>1</v>
      </c>
      <c r="G69" s="18">
        <v>1</v>
      </c>
      <c r="H69" s="18">
        <v>1</v>
      </c>
      <c r="I69" s="18">
        <v>1</v>
      </c>
      <c r="J69" s="18">
        <v>0</v>
      </c>
      <c r="K69" s="5">
        <f t="shared" si="20"/>
        <v>90</v>
      </c>
      <c r="L69" s="5">
        <f t="shared" si="21"/>
        <v>658800</v>
      </c>
      <c r="M69" s="5">
        <f t="shared" si="22"/>
        <v>592920</v>
      </c>
      <c r="N69" s="18">
        <v>100000</v>
      </c>
      <c r="O69" s="5">
        <f t="shared" si="23"/>
        <v>90000</v>
      </c>
      <c r="P69" s="5">
        <f t="shared" si="24"/>
        <v>502920</v>
      </c>
    </row>
    <row r="70" spans="1:16">
      <c r="A70" s="3">
        <v>61</v>
      </c>
      <c r="B70" s="14" t="s">
        <v>155</v>
      </c>
      <c r="C70" s="15" t="s">
        <v>224</v>
      </c>
      <c r="D70" s="16">
        <v>1695</v>
      </c>
      <c r="E70" s="17">
        <v>42878</v>
      </c>
      <c r="F70" s="18">
        <v>1</v>
      </c>
      <c r="G70" s="18">
        <v>1</v>
      </c>
      <c r="H70" s="18">
        <v>1</v>
      </c>
      <c r="I70" s="18">
        <v>1</v>
      </c>
      <c r="J70" s="18">
        <v>0</v>
      </c>
      <c r="K70" s="5">
        <f t="shared" si="20"/>
        <v>90</v>
      </c>
      <c r="L70" s="5">
        <f t="shared" si="21"/>
        <v>1220400</v>
      </c>
      <c r="M70" s="5">
        <f t="shared" si="22"/>
        <v>1098360</v>
      </c>
      <c r="N70" s="18">
        <v>100000</v>
      </c>
      <c r="O70" s="5">
        <f t="shared" si="23"/>
        <v>90000</v>
      </c>
      <c r="P70" s="5">
        <f t="shared" si="24"/>
        <v>1008360</v>
      </c>
    </row>
    <row r="71" spans="1:16">
      <c r="A71" s="3">
        <v>62</v>
      </c>
      <c r="B71" s="14" t="s">
        <v>156</v>
      </c>
      <c r="C71" s="15" t="s">
        <v>222</v>
      </c>
      <c r="D71" s="16">
        <v>915</v>
      </c>
      <c r="E71" s="17">
        <v>43064</v>
      </c>
      <c r="F71" s="18">
        <v>1</v>
      </c>
      <c r="G71" s="18">
        <v>1</v>
      </c>
      <c r="H71" s="18">
        <v>1</v>
      </c>
      <c r="I71" s="18">
        <v>1</v>
      </c>
      <c r="J71" s="18">
        <v>0</v>
      </c>
      <c r="K71" s="5">
        <f t="shared" ref="K71" si="25">F$8*F71+G$8*G71+H$8*H71+I$8*I71+J$8*J71</f>
        <v>90</v>
      </c>
      <c r="L71" s="5">
        <f t="shared" ref="L71" si="26">L$8*D71</f>
        <v>658800</v>
      </c>
      <c r="M71" s="5">
        <f t="shared" ref="M71" si="27">K71*L71/100</f>
        <v>592920</v>
      </c>
      <c r="N71" s="26">
        <v>100000</v>
      </c>
      <c r="O71" s="5">
        <f t="shared" ref="O71" si="28">N71*K71/100</f>
        <v>90000</v>
      </c>
      <c r="P71" s="5">
        <f t="shared" si="24"/>
        <v>502920</v>
      </c>
    </row>
    <row r="72" spans="1:16">
      <c r="A72" s="3">
        <v>63</v>
      </c>
      <c r="B72" s="14" t="s">
        <v>157</v>
      </c>
      <c r="C72" s="15" t="s">
        <v>222</v>
      </c>
      <c r="D72" s="16">
        <v>915</v>
      </c>
      <c r="E72" s="17">
        <v>43185</v>
      </c>
      <c r="F72" s="18">
        <v>1</v>
      </c>
      <c r="G72" s="18">
        <v>1</v>
      </c>
      <c r="H72" s="18">
        <v>1</v>
      </c>
      <c r="I72" s="18">
        <v>1</v>
      </c>
      <c r="J72" s="18">
        <v>0</v>
      </c>
      <c r="K72" s="5">
        <f t="shared" ref="K72" si="29">F$8*F72+G$8*G72+H$8*H72+I$8*I72+J$8*J72</f>
        <v>90</v>
      </c>
      <c r="L72" s="5">
        <f t="shared" ref="L72" si="30">L$8*D72</f>
        <v>658800</v>
      </c>
      <c r="M72" s="5">
        <f t="shared" ref="M72" si="31">K72*L72/100</f>
        <v>592920</v>
      </c>
      <c r="N72" s="26">
        <v>100000</v>
      </c>
      <c r="O72" s="5">
        <f t="shared" ref="O72" si="32">N72*K72/100</f>
        <v>90000</v>
      </c>
      <c r="P72" s="5">
        <f t="shared" si="24"/>
        <v>502920</v>
      </c>
    </row>
    <row r="73" spans="1:16">
      <c r="A73" s="3">
        <v>64</v>
      </c>
      <c r="B73" s="14" t="s">
        <v>158</v>
      </c>
      <c r="C73" s="15" t="s">
        <v>222</v>
      </c>
      <c r="D73" s="16">
        <v>915</v>
      </c>
      <c r="E73" s="17">
        <v>43222</v>
      </c>
      <c r="F73" s="18">
        <v>1</v>
      </c>
      <c r="G73" s="18">
        <v>1</v>
      </c>
      <c r="H73" s="18">
        <v>1</v>
      </c>
      <c r="I73" s="18">
        <v>1</v>
      </c>
      <c r="J73" s="18">
        <v>0</v>
      </c>
      <c r="K73" s="5">
        <f t="shared" ref="K73:K109" si="33">F$8*F73+G$8*G73+H$8*H73+I$8*I73+J$8*J73</f>
        <v>90</v>
      </c>
      <c r="L73" s="5">
        <f t="shared" ref="L73:L110" si="34">L$8*D73</f>
        <v>658800</v>
      </c>
      <c r="M73" s="5">
        <f t="shared" ref="M73:M118" si="35">K73*L73/100</f>
        <v>592920</v>
      </c>
      <c r="N73" s="26">
        <v>100000</v>
      </c>
      <c r="O73" s="5">
        <f t="shared" ref="O73:O118" si="36">N73*K73/100</f>
        <v>90000</v>
      </c>
      <c r="P73" s="5">
        <f t="shared" si="24"/>
        <v>502920</v>
      </c>
    </row>
    <row r="74" spans="1:16">
      <c r="A74" s="3">
        <v>65</v>
      </c>
      <c r="B74" s="14" t="s">
        <v>159</v>
      </c>
      <c r="C74" s="15" t="s">
        <v>222</v>
      </c>
      <c r="D74" s="16">
        <v>915</v>
      </c>
      <c r="E74" s="17">
        <v>43230</v>
      </c>
      <c r="F74" s="18">
        <v>1</v>
      </c>
      <c r="G74" s="18">
        <v>1</v>
      </c>
      <c r="H74" s="18">
        <v>1</v>
      </c>
      <c r="I74" s="18">
        <v>1</v>
      </c>
      <c r="J74" s="18">
        <v>0</v>
      </c>
      <c r="K74" s="5">
        <f t="shared" si="33"/>
        <v>90</v>
      </c>
      <c r="L74" s="5">
        <f t="shared" si="34"/>
        <v>658800</v>
      </c>
      <c r="M74" s="5">
        <f t="shared" si="35"/>
        <v>592920</v>
      </c>
      <c r="N74" s="26">
        <v>100000</v>
      </c>
      <c r="O74" s="5">
        <f t="shared" si="36"/>
        <v>90000</v>
      </c>
      <c r="P74" s="5">
        <f t="shared" si="24"/>
        <v>502920</v>
      </c>
    </row>
    <row r="75" spans="1:16">
      <c r="A75" s="3">
        <v>66</v>
      </c>
      <c r="B75" s="14" t="s">
        <v>160</v>
      </c>
      <c r="C75" s="15" t="s">
        <v>222</v>
      </c>
      <c r="D75" s="16">
        <v>1695</v>
      </c>
      <c r="E75" s="17">
        <v>43047</v>
      </c>
      <c r="F75" s="18">
        <v>1</v>
      </c>
      <c r="G75" s="18">
        <v>1</v>
      </c>
      <c r="H75" s="18">
        <v>1</v>
      </c>
      <c r="I75" s="18">
        <v>1</v>
      </c>
      <c r="J75" s="18">
        <v>0</v>
      </c>
      <c r="K75" s="5">
        <f t="shared" si="33"/>
        <v>90</v>
      </c>
      <c r="L75" s="5">
        <f t="shared" si="34"/>
        <v>1220400</v>
      </c>
      <c r="M75" s="5">
        <f t="shared" si="35"/>
        <v>1098360</v>
      </c>
      <c r="N75" s="18">
        <v>100000</v>
      </c>
      <c r="O75" s="5">
        <f t="shared" si="36"/>
        <v>90000</v>
      </c>
      <c r="P75" s="5">
        <f t="shared" ref="P75" si="37">M75-O75</f>
        <v>1008360</v>
      </c>
    </row>
    <row r="76" spans="1:16">
      <c r="A76" s="3">
        <v>67</v>
      </c>
      <c r="B76" s="14" t="s">
        <v>161</v>
      </c>
      <c r="C76" s="15" t="s">
        <v>222</v>
      </c>
      <c r="D76" s="16">
        <v>915</v>
      </c>
      <c r="E76" s="17">
        <v>43110</v>
      </c>
      <c r="F76" s="18">
        <v>1</v>
      </c>
      <c r="G76" s="18">
        <v>1</v>
      </c>
      <c r="H76" s="18">
        <v>1</v>
      </c>
      <c r="I76" s="18">
        <v>1</v>
      </c>
      <c r="J76" s="18">
        <v>0</v>
      </c>
      <c r="K76" s="5">
        <f t="shared" si="33"/>
        <v>90</v>
      </c>
      <c r="L76" s="5">
        <f t="shared" si="34"/>
        <v>658800</v>
      </c>
      <c r="M76" s="5">
        <f t="shared" si="35"/>
        <v>592920</v>
      </c>
      <c r="N76" s="26">
        <v>100000</v>
      </c>
      <c r="O76" s="5">
        <f t="shared" si="36"/>
        <v>90000</v>
      </c>
      <c r="P76" s="5">
        <f t="shared" ref="P76" si="38">M76-O76</f>
        <v>502920</v>
      </c>
    </row>
    <row r="77" spans="1:16">
      <c r="A77" s="3">
        <v>68</v>
      </c>
      <c r="B77" s="14" t="s">
        <v>162</v>
      </c>
      <c r="C77" s="15" t="s">
        <v>222</v>
      </c>
      <c r="D77" s="16">
        <v>915</v>
      </c>
      <c r="E77" s="22">
        <v>42950</v>
      </c>
      <c r="F77" s="18">
        <v>1</v>
      </c>
      <c r="G77" s="18">
        <v>1</v>
      </c>
      <c r="H77" s="18">
        <v>1</v>
      </c>
      <c r="I77" s="18">
        <v>1</v>
      </c>
      <c r="J77" s="18">
        <v>0</v>
      </c>
      <c r="K77" s="5">
        <f t="shared" si="33"/>
        <v>90</v>
      </c>
      <c r="L77" s="5">
        <f t="shared" si="34"/>
        <v>658800</v>
      </c>
      <c r="M77" s="5">
        <f t="shared" si="35"/>
        <v>592920</v>
      </c>
      <c r="N77" s="18">
        <v>100000</v>
      </c>
      <c r="O77" s="5">
        <f t="shared" si="36"/>
        <v>90000</v>
      </c>
      <c r="P77" s="5">
        <f t="shared" ref="P77:P118" si="39">M77-O77</f>
        <v>502920</v>
      </c>
    </row>
    <row r="78" spans="1:16">
      <c r="A78" s="3">
        <v>69</v>
      </c>
      <c r="B78" s="14" t="s">
        <v>163</v>
      </c>
      <c r="C78" s="15" t="s">
        <v>222</v>
      </c>
      <c r="D78" s="16">
        <v>915</v>
      </c>
      <c r="E78" s="17">
        <v>42808</v>
      </c>
      <c r="F78" s="18">
        <v>1</v>
      </c>
      <c r="G78" s="18">
        <v>1</v>
      </c>
      <c r="H78" s="18">
        <v>1</v>
      </c>
      <c r="I78" s="18">
        <v>1</v>
      </c>
      <c r="J78" s="18">
        <v>0</v>
      </c>
      <c r="K78" s="5">
        <f t="shared" si="33"/>
        <v>90</v>
      </c>
      <c r="L78" s="5">
        <f t="shared" si="34"/>
        <v>658800</v>
      </c>
      <c r="M78" s="5">
        <f t="shared" si="35"/>
        <v>592920</v>
      </c>
      <c r="N78" s="18">
        <v>100000</v>
      </c>
      <c r="O78" s="5">
        <f t="shared" si="36"/>
        <v>90000</v>
      </c>
      <c r="P78" s="5">
        <f t="shared" si="39"/>
        <v>502920</v>
      </c>
    </row>
    <row r="79" spans="1:16">
      <c r="A79" s="3">
        <v>70</v>
      </c>
      <c r="B79" s="14" t="s">
        <v>164</v>
      </c>
      <c r="C79" s="15" t="s">
        <v>222</v>
      </c>
      <c r="D79" s="16">
        <v>915</v>
      </c>
      <c r="E79" s="17">
        <v>43068</v>
      </c>
      <c r="F79" s="18">
        <v>1</v>
      </c>
      <c r="G79" s="18">
        <v>1</v>
      </c>
      <c r="H79" s="18">
        <v>1</v>
      </c>
      <c r="I79" s="18">
        <v>1</v>
      </c>
      <c r="J79" s="18">
        <v>0</v>
      </c>
      <c r="K79" s="5">
        <f t="shared" si="33"/>
        <v>90</v>
      </c>
      <c r="L79" s="5">
        <f t="shared" si="34"/>
        <v>658800</v>
      </c>
      <c r="M79" s="5">
        <f t="shared" si="35"/>
        <v>592920</v>
      </c>
      <c r="N79" s="26">
        <v>100000</v>
      </c>
      <c r="O79" s="5">
        <f t="shared" si="36"/>
        <v>90000</v>
      </c>
      <c r="P79" s="5">
        <f t="shared" si="39"/>
        <v>502920</v>
      </c>
    </row>
    <row r="80" spans="1:16">
      <c r="A80" s="3">
        <v>71</v>
      </c>
      <c r="B80" s="14" t="s">
        <v>165</v>
      </c>
      <c r="C80" s="15" t="s">
        <v>222</v>
      </c>
      <c r="D80" s="16">
        <v>915</v>
      </c>
      <c r="E80" s="17">
        <v>43237</v>
      </c>
      <c r="F80" s="18">
        <v>1</v>
      </c>
      <c r="G80" s="18">
        <v>1</v>
      </c>
      <c r="H80" s="18">
        <v>1</v>
      </c>
      <c r="I80" s="18">
        <v>1</v>
      </c>
      <c r="J80" s="18">
        <v>0</v>
      </c>
      <c r="K80" s="5">
        <f t="shared" si="33"/>
        <v>90</v>
      </c>
      <c r="L80" s="5">
        <f t="shared" si="34"/>
        <v>658800</v>
      </c>
      <c r="M80" s="5">
        <f t="shared" si="35"/>
        <v>592920</v>
      </c>
      <c r="N80" s="26">
        <v>100000</v>
      </c>
      <c r="O80" s="5">
        <f t="shared" si="36"/>
        <v>90000</v>
      </c>
      <c r="P80" s="5">
        <f t="shared" si="39"/>
        <v>502920</v>
      </c>
    </row>
    <row r="81" spans="1:16">
      <c r="A81" s="3">
        <v>72</v>
      </c>
      <c r="B81" s="14" t="s">
        <v>166</v>
      </c>
      <c r="C81" s="15" t="s">
        <v>222</v>
      </c>
      <c r="D81" s="16">
        <v>915</v>
      </c>
      <c r="E81" s="17">
        <v>43163</v>
      </c>
      <c r="F81" s="18">
        <v>1</v>
      </c>
      <c r="G81" s="18">
        <v>1</v>
      </c>
      <c r="H81" s="18">
        <v>1</v>
      </c>
      <c r="I81" s="18">
        <v>1</v>
      </c>
      <c r="J81" s="18">
        <v>0</v>
      </c>
      <c r="K81" s="5">
        <f t="shared" si="33"/>
        <v>90</v>
      </c>
      <c r="L81" s="5">
        <f t="shared" si="34"/>
        <v>658800</v>
      </c>
      <c r="M81" s="5">
        <f t="shared" si="35"/>
        <v>592920</v>
      </c>
      <c r="N81" s="26">
        <v>100000</v>
      </c>
      <c r="O81" s="5">
        <f t="shared" si="36"/>
        <v>90000</v>
      </c>
      <c r="P81" s="5">
        <f t="shared" si="39"/>
        <v>502920</v>
      </c>
    </row>
    <row r="82" spans="1:16">
      <c r="A82" s="3">
        <v>73</v>
      </c>
      <c r="B82" s="14" t="s">
        <v>167</v>
      </c>
      <c r="C82" s="15" t="s">
        <v>222</v>
      </c>
      <c r="D82" s="16">
        <v>915</v>
      </c>
      <c r="E82" s="17">
        <v>43188</v>
      </c>
      <c r="F82" s="18">
        <v>1</v>
      </c>
      <c r="G82" s="18">
        <v>1</v>
      </c>
      <c r="H82" s="18">
        <v>1</v>
      </c>
      <c r="I82" s="18">
        <v>1</v>
      </c>
      <c r="J82" s="18">
        <v>0</v>
      </c>
      <c r="K82" s="5">
        <f t="shared" si="33"/>
        <v>90</v>
      </c>
      <c r="L82" s="5">
        <f t="shared" si="34"/>
        <v>658800</v>
      </c>
      <c r="M82" s="5">
        <f t="shared" si="35"/>
        <v>592920</v>
      </c>
      <c r="N82" s="26">
        <v>100000</v>
      </c>
      <c r="O82" s="5">
        <f t="shared" si="36"/>
        <v>90000</v>
      </c>
      <c r="P82" s="5">
        <f t="shared" si="39"/>
        <v>502920</v>
      </c>
    </row>
    <row r="83" spans="1:16">
      <c r="A83" s="3">
        <v>74</v>
      </c>
      <c r="B83" s="14" t="s">
        <v>168</v>
      </c>
      <c r="C83" s="15" t="s">
        <v>222</v>
      </c>
      <c r="D83" s="16">
        <v>915</v>
      </c>
      <c r="E83" s="17">
        <v>43188</v>
      </c>
      <c r="F83" s="18">
        <v>1</v>
      </c>
      <c r="G83" s="18">
        <v>1</v>
      </c>
      <c r="H83" s="18">
        <v>1</v>
      </c>
      <c r="I83" s="18">
        <v>1</v>
      </c>
      <c r="J83" s="18">
        <v>0</v>
      </c>
      <c r="K83" s="5">
        <f t="shared" si="33"/>
        <v>90</v>
      </c>
      <c r="L83" s="5">
        <f t="shared" si="34"/>
        <v>658800</v>
      </c>
      <c r="M83" s="5">
        <f t="shared" si="35"/>
        <v>592920</v>
      </c>
      <c r="N83" s="26">
        <v>100000</v>
      </c>
      <c r="O83" s="5">
        <f t="shared" si="36"/>
        <v>90000</v>
      </c>
      <c r="P83" s="5">
        <f t="shared" si="39"/>
        <v>502920</v>
      </c>
    </row>
    <row r="84" spans="1:16">
      <c r="A84" s="3">
        <v>75</v>
      </c>
      <c r="B84" s="14" t="s">
        <v>169</v>
      </c>
      <c r="C84" s="15" t="s">
        <v>222</v>
      </c>
      <c r="D84" s="16">
        <v>915</v>
      </c>
      <c r="E84" s="17">
        <v>43237</v>
      </c>
      <c r="F84" s="18">
        <v>1</v>
      </c>
      <c r="G84" s="18">
        <v>1</v>
      </c>
      <c r="H84" s="18">
        <v>1</v>
      </c>
      <c r="I84" s="18">
        <v>1</v>
      </c>
      <c r="J84" s="18">
        <v>0</v>
      </c>
      <c r="K84" s="5">
        <f t="shared" si="33"/>
        <v>90</v>
      </c>
      <c r="L84" s="5">
        <f t="shared" si="34"/>
        <v>658800</v>
      </c>
      <c r="M84" s="5">
        <f t="shared" si="35"/>
        <v>592920</v>
      </c>
      <c r="N84" s="26">
        <v>100000</v>
      </c>
      <c r="O84" s="5">
        <f t="shared" si="36"/>
        <v>90000</v>
      </c>
      <c r="P84" s="5">
        <f t="shared" si="39"/>
        <v>502920</v>
      </c>
    </row>
    <row r="85" spans="1:16">
      <c r="A85" s="3">
        <v>76</v>
      </c>
      <c r="B85" s="14" t="s">
        <v>170</v>
      </c>
      <c r="C85" s="15" t="s">
        <v>222</v>
      </c>
      <c r="D85" s="16">
        <v>915</v>
      </c>
      <c r="E85" s="17">
        <v>43320</v>
      </c>
      <c r="F85" s="18">
        <v>1</v>
      </c>
      <c r="G85" s="18">
        <v>1</v>
      </c>
      <c r="H85" s="18">
        <v>1</v>
      </c>
      <c r="I85" s="18">
        <v>1</v>
      </c>
      <c r="J85" s="18">
        <v>0</v>
      </c>
      <c r="K85" s="5">
        <f t="shared" si="33"/>
        <v>90</v>
      </c>
      <c r="L85" s="5">
        <f t="shared" si="34"/>
        <v>658800</v>
      </c>
      <c r="M85" s="5">
        <f t="shared" si="35"/>
        <v>592920</v>
      </c>
      <c r="N85" s="26">
        <v>100000</v>
      </c>
      <c r="O85" s="5">
        <f t="shared" si="36"/>
        <v>90000</v>
      </c>
      <c r="P85" s="5">
        <f t="shared" si="39"/>
        <v>502920</v>
      </c>
    </row>
    <row r="86" spans="1:16">
      <c r="A86" s="3">
        <v>77</v>
      </c>
      <c r="B86" s="14" t="s">
        <v>171</v>
      </c>
      <c r="C86" s="15" t="s">
        <v>222</v>
      </c>
      <c r="D86" s="16">
        <v>2170</v>
      </c>
      <c r="E86" s="17">
        <v>42980</v>
      </c>
      <c r="F86" s="18">
        <v>1</v>
      </c>
      <c r="G86" s="18">
        <v>1</v>
      </c>
      <c r="H86" s="18">
        <v>1</v>
      </c>
      <c r="I86" s="18">
        <v>1</v>
      </c>
      <c r="J86" s="18">
        <v>0</v>
      </c>
      <c r="K86" s="5">
        <f t="shared" si="33"/>
        <v>90</v>
      </c>
      <c r="L86" s="5">
        <f t="shared" si="34"/>
        <v>1562400</v>
      </c>
      <c r="M86" s="5">
        <f t="shared" si="35"/>
        <v>1406160</v>
      </c>
      <c r="N86" s="18">
        <v>100000</v>
      </c>
      <c r="O86" s="5">
        <f t="shared" si="36"/>
        <v>90000</v>
      </c>
      <c r="P86" s="5">
        <f t="shared" si="39"/>
        <v>1316160</v>
      </c>
    </row>
    <row r="87" spans="1:16">
      <c r="A87" s="3">
        <v>78</v>
      </c>
      <c r="B87" s="14" t="s">
        <v>172</v>
      </c>
      <c r="C87" s="15" t="s">
        <v>222</v>
      </c>
      <c r="D87" s="16">
        <v>1175</v>
      </c>
      <c r="E87" s="17">
        <v>43047</v>
      </c>
      <c r="F87" s="18">
        <v>1</v>
      </c>
      <c r="G87" s="18">
        <v>1</v>
      </c>
      <c r="H87" s="18">
        <v>1</v>
      </c>
      <c r="I87" s="18">
        <v>1</v>
      </c>
      <c r="J87" s="18">
        <v>0</v>
      </c>
      <c r="K87" s="5">
        <f t="shared" si="33"/>
        <v>90</v>
      </c>
      <c r="L87" s="5">
        <f t="shared" si="34"/>
        <v>846000</v>
      </c>
      <c r="M87" s="5">
        <f t="shared" si="35"/>
        <v>761400</v>
      </c>
      <c r="N87" s="18">
        <v>100000</v>
      </c>
      <c r="O87" s="5">
        <f t="shared" si="36"/>
        <v>90000</v>
      </c>
      <c r="P87" s="5">
        <f t="shared" si="39"/>
        <v>671400</v>
      </c>
    </row>
    <row r="88" spans="1:16">
      <c r="A88" s="3">
        <v>79</v>
      </c>
      <c r="B88" s="14" t="s">
        <v>173</v>
      </c>
      <c r="C88" s="15" t="s">
        <v>222</v>
      </c>
      <c r="D88" s="16">
        <v>1175</v>
      </c>
      <c r="E88" s="17">
        <v>43111</v>
      </c>
      <c r="F88" s="18">
        <v>1</v>
      </c>
      <c r="G88" s="18">
        <v>1</v>
      </c>
      <c r="H88" s="18">
        <v>1</v>
      </c>
      <c r="I88" s="18">
        <v>1</v>
      </c>
      <c r="J88" s="18">
        <v>0</v>
      </c>
      <c r="K88" s="5">
        <f t="shared" si="33"/>
        <v>90</v>
      </c>
      <c r="L88" s="5">
        <f t="shared" si="34"/>
        <v>846000</v>
      </c>
      <c r="M88" s="5">
        <f t="shared" si="35"/>
        <v>761400</v>
      </c>
      <c r="N88" s="26">
        <v>100000</v>
      </c>
      <c r="O88" s="5">
        <f t="shared" si="36"/>
        <v>90000</v>
      </c>
      <c r="P88" s="5">
        <f t="shared" si="39"/>
        <v>671400</v>
      </c>
    </row>
    <row r="89" spans="1:16">
      <c r="A89" s="3">
        <v>80</v>
      </c>
      <c r="B89" s="14" t="s">
        <v>174</v>
      </c>
      <c r="C89" s="15" t="s">
        <v>224</v>
      </c>
      <c r="D89" s="23">
        <v>2170</v>
      </c>
      <c r="E89" s="17">
        <v>43084</v>
      </c>
      <c r="F89" s="18">
        <v>1</v>
      </c>
      <c r="G89" s="18">
        <v>1</v>
      </c>
      <c r="H89" s="18">
        <v>1</v>
      </c>
      <c r="I89" s="18">
        <v>1</v>
      </c>
      <c r="J89" s="18">
        <v>0</v>
      </c>
      <c r="K89" s="5">
        <f t="shared" si="33"/>
        <v>90</v>
      </c>
      <c r="L89" s="5">
        <f t="shared" si="34"/>
        <v>1562400</v>
      </c>
      <c r="M89" s="5">
        <f t="shared" si="35"/>
        <v>1406160</v>
      </c>
      <c r="N89" s="26">
        <v>100000</v>
      </c>
      <c r="O89" s="5">
        <f t="shared" si="36"/>
        <v>90000</v>
      </c>
      <c r="P89" s="5">
        <f t="shared" si="39"/>
        <v>1316160</v>
      </c>
    </row>
    <row r="90" spans="1:16">
      <c r="A90" s="3">
        <v>81</v>
      </c>
      <c r="B90" s="14" t="s">
        <v>175</v>
      </c>
      <c r="C90" s="15" t="s">
        <v>222</v>
      </c>
      <c r="D90" s="24">
        <v>1175</v>
      </c>
      <c r="E90" s="22">
        <v>42988</v>
      </c>
      <c r="F90" s="18">
        <v>1</v>
      </c>
      <c r="G90" s="18">
        <v>1</v>
      </c>
      <c r="H90" s="18">
        <v>1</v>
      </c>
      <c r="I90" s="18">
        <v>1</v>
      </c>
      <c r="J90" s="18">
        <v>0</v>
      </c>
      <c r="K90" s="5">
        <f t="shared" si="33"/>
        <v>90</v>
      </c>
      <c r="L90" s="5">
        <f t="shared" si="34"/>
        <v>846000</v>
      </c>
      <c r="M90" s="5">
        <f t="shared" si="35"/>
        <v>761400</v>
      </c>
      <c r="N90" s="18">
        <v>100000</v>
      </c>
      <c r="O90" s="5">
        <f t="shared" si="36"/>
        <v>90000</v>
      </c>
      <c r="P90" s="5">
        <f t="shared" si="39"/>
        <v>671400</v>
      </c>
    </row>
    <row r="91" spans="1:16">
      <c r="A91" s="3">
        <v>82</v>
      </c>
      <c r="B91" s="14" t="s">
        <v>176</v>
      </c>
      <c r="C91" s="15" t="s">
        <v>222</v>
      </c>
      <c r="D91" s="24">
        <v>1175</v>
      </c>
      <c r="E91" s="17" t="s">
        <v>177</v>
      </c>
      <c r="F91" s="18">
        <v>1</v>
      </c>
      <c r="G91" s="18">
        <v>1</v>
      </c>
      <c r="H91" s="18">
        <v>1</v>
      </c>
      <c r="I91" s="18">
        <v>1</v>
      </c>
      <c r="J91" s="18">
        <v>0</v>
      </c>
      <c r="K91" s="5">
        <f t="shared" si="33"/>
        <v>90</v>
      </c>
      <c r="L91" s="5">
        <f t="shared" si="34"/>
        <v>846000</v>
      </c>
      <c r="M91" s="5">
        <f t="shared" si="35"/>
        <v>761400</v>
      </c>
      <c r="N91" s="18">
        <v>100000</v>
      </c>
      <c r="O91" s="5">
        <f t="shared" si="36"/>
        <v>90000</v>
      </c>
      <c r="P91" s="5">
        <f t="shared" si="39"/>
        <v>671400</v>
      </c>
    </row>
    <row r="92" spans="1:16">
      <c r="A92" s="3">
        <v>83</v>
      </c>
      <c r="B92" s="14" t="s">
        <v>178</v>
      </c>
      <c r="C92" s="15" t="s">
        <v>222</v>
      </c>
      <c r="D92" s="24">
        <v>1175</v>
      </c>
      <c r="E92" s="17">
        <v>43059</v>
      </c>
      <c r="F92" s="18">
        <v>1</v>
      </c>
      <c r="G92" s="18">
        <v>1</v>
      </c>
      <c r="H92" s="18">
        <v>1</v>
      </c>
      <c r="I92" s="18">
        <v>1</v>
      </c>
      <c r="J92" s="18">
        <v>0</v>
      </c>
      <c r="K92" s="5">
        <f t="shared" si="33"/>
        <v>90</v>
      </c>
      <c r="L92" s="5">
        <f t="shared" si="34"/>
        <v>846000</v>
      </c>
      <c r="M92" s="5">
        <f t="shared" si="35"/>
        <v>761400</v>
      </c>
      <c r="N92" s="18">
        <v>100000</v>
      </c>
      <c r="O92" s="5">
        <f t="shared" si="36"/>
        <v>90000</v>
      </c>
      <c r="P92" s="5">
        <f t="shared" si="39"/>
        <v>671400</v>
      </c>
    </row>
    <row r="93" spans="1:16">
      <c r="A93" s="3">
        <v>84</v>
      </c>
      <c r="B93" s="14" t="s">
        <v>179</v>
      </c>
      <c r="C93" s="15" t="s">
        <v>222</v>
      </c>
      <c r="D93" s="24">
        <v>1175</v>
      </c>
      <c r="E93" s="17">
        <v>42808</v>
      </c>
      <c r="F93" s="18">
        <v>1</v>
      </c>
      <c r="G93" s="18">
        <v>1</v>
      </c>
      <c r="H93" s="18">
        <v>1</v>
      </c>
      <c r="I93" s="18">
        <v>1</v>
      </c>
      <c r="J93" s="18">
        <v>0</v>
      </c>
      <c r="K93" s="5">
        <f t="shared" si="33"/>
        <v>90</v>
      </c>
      <c r="L93" s="5">
        <f t="shared" si="34"/>
        <v>846000</v>
      </c>
      <c r="M93" s="5">
        <f t="shared" si="35"/>
        <v>761400</v>
      </c>
      <c r="N93" s="18">
        <v>100000</v>
      </c>
      <c r="O93" s="5">
        <f t="shared" si="36"/>
        <v>90000</v>
      </c>
      <c r="P93" s="5">
        <f t="shared" si="39"/>
        <v>671400</v>
      </c>
    </row>
    <row r="94" spans="1:16">
      <c r="A94" s="3">
        <v>85</v>
      </c>
      <c r="B94" s="14" t="s">
        <v>180</v>
      </c>
      <c r="C94" s="15" t="s">
        <v>222</v>
      </c>
      <c r="D94" s="24">
        <v>1175</v>
      </c>
      <c r="E94" s="17">
        <v>43105</v>
      </c>
      <c r="F94" s="18">
        <v>1</v>
      </c>
      <c r="G94" s="18">
        <v>1</v>
      </c>
      <c r="H94" s="18">
        <v>1</v>
      </c>
      <c r="I94" s="18">
        <v>1</v>
      </c>
      <c r="J94" s="18">
        <v>0</v>
      </c>
      <c r="K94" s="5">
        <f t="shared" si="33"/>
        <v>90</v>
      </c>
      <c r="L94" s="5">
        <f t="shared" si="34"/>
        <v>846000</v>
      </c>
      <c r="M94" s="5">
        <f t="shared" si="35"/>
        <v>761400</v>
      </c>
      <c r="N94" s="18">
        <v>100000</v>
      </c>
      <c r="O94" s="5">
        <f t="shared" si="36"/>
        <v>90000</v>
      </c>
      <c r="P94" s="5">
        <f t="shared" si="39"/>
        <v>671400</v>
      </c>
    </row>
    <row r="95" spans="1:16">
      <c r="A95" s="3">
        <v>86</v>
      </c>
      <c r="B95" s="14" t="s">
        <v>181</v>
      </c>
      <c r="C95" s="15" t="s">
        <v>222</v>
      </c>
      <c r="D95" s="24">
        <v>1175</v>
      </c>
      <c r="E95" s="17">
        <v>43153</v>
      </c>
      <c r="F95" s="18">
        <v>1</v>
      </c>
      <c r="G95" s="18">
        <v>1</v>
      </c>
      <c r="H95" s="18">
        <v>1</v>
      </c>
      <c r="I95" s="18">
        <v>1</v>
      </c>
      <c r="J95" s="18">
        <v>0</v>
      </c>
      <c r="K95" s="5">
        <f t="shared" si="33"/>
        <v>90</v>
      </c>
      <c r="L95" s="5">
        <f t="shared" si="34"/>
        <v>846000</v>
      </c>
      <c r="M95" s="5">
        <f t="shared" si="35"/>
        <v>761400</v>
      </c>
      <c r="N95" s="26">
        <v>100000</v>
      </c>
      <c r="O95" s="5">
        <f t="shared" si="36"/>
        <v>90000</v>
      </c>
      <c r="P95" s="5">
        <f t="shared" si="39"/>
        <v>671400</v>
      </c>
    </row>
    <row r="96" spans="1:16">
      <c r="A96" s="3">
        <v>87</v>
      </c>
      <c r="B96" s="14" t="s">
        <v>182</v>
      </c>
      <c r="C96" s="15" t="s">
        <v>223</v>
      </c>
      <c r="D96" s="24">
        <v>2170</v>
      </c>
      <c r="E96" s="17">
        <v>43032</v>
      </c>
      <c r="F96" s="18">
        <v>1</v>
      </c>
      <c r="G96" s="18">
        <v>1</v>
      </c>
      <c r="H96" s="18">
        <v>1</v>
      </c>
      <c r="I96" s="18">
        <v>1</v>
      </c>
      <c r="J96" s="18">
        <v>0</v>
      </c>
      <c r="K96" s="5">
        <f t="shared" si="33"/>
        <v>90</v>
      </c>
      <c r="L96" s="5">
        <f t="shared" si="34"/>
        <v>1562400</v>
      </c>
      <c r="M96" s="5">
        <f t="shared" si="35"/>
        <v>1406160</v>
      </c>
      <c r="N96" s="26">
        <v>100000</v>
      </c>
      <c r="O96" s="5">
        <f t="shared" si="36"/>
        <v>90000</v>
      </c>
      <c r="P96" s="5">
        <f t="shared" si="39"/>
        <v>1316160</v>
      </c>
    </row>
    <row r="97" spans="1:16">
      <c r="A97" s="3">
        <v>88</v>
      </c>
      <c r="B97" s="14" t="s">
        <v>183</v>
      </c>
      <c r="C97" s="15" t="s">
        <v>224</v>
      </c>
      <c r="D97" s="24">
        <v>2170</v>
      </c>
      <c r="E97" s="17">
        <v>42986</v>
      </c>
      <c r="F97" s="18">
        <v>1</v>
      </c>
      <c r="G97" s="18">
        <v>1</v>
      </c>
      <c r="H97" s="18">
        <v>1</v>
      </c>
      <c r="I97" s="18">
        <v>1</v>
      </c>
      <c r="J97" s="18">
        <v>0</v>
      </c>
      <c r="K97" s="5">
        <f t="shared" si="33"/>
        <v>90</v>
      </c>
      <c r="L97" s="5">
        <f t="shared" si="34"/>
        <v>1562400</v>
      </c>
      <c r="M97" s="5">
        <f t="shared" si="35"/>
        <v>1406160</v>
      </c>
      <c r="N97" s="18">
        <v>100000</v>
      </c>
      <c r="O97" s="5">
        <f t="shared" si="36"/>
        <v>90000</v>
      </c>
      <c r="P97" s="5">
        <f t="shared" si="39"/>
        <v>1316160</v>
      </c>
    </row>
    <row r="98" spans="1:16">
      <c r="A98" s="3">
        <v>89</v>
      </c>
      <c r="B98" s="14" t="s">
        <v>184</v>
      </c>
      <c r="C98" s="15" t="s">
        <v>222</v>
      </c>
      <c r="D98" s="24">
        <v>1175</v>
      </c>
      <c r="E98" s="17">
        <v>42951</v>
      </c>
      <c r="F98" s="18">
        <v>1</v>
      </c>
      <c r="G98" s="18">
        <v>1</v>
      </c>
      <c r="H98" s="18">
        <v>1</v>
      </c>
      <c r="I98" s="18">
        <v>1</v>
      </c>
      <c r="J98" s="18">
        <v>0</v>
      </c>
      <c r="K98" s="5">
        <f t="shared" si="33"/>
        <v>90</v>
      </c>
      <c r="L98" s="5">
        <f t="shared" si="34"/>
        <v>846000</v>
      </c>
      <c r="M98" s="5">
        <f t="shared" si="35"/>
        <v>761400</v>
      </c>
      <c r="N98" s="18">
        <v>100000</v>
      </c>
      <c r="O98" s="5">
        <f t="shared" si="36"/>
        <v>90000</v>
      </c>
      <c r="P98" s="5">
        <f t="shared" si="39"/>
        <v>671400</v>
      </c>
    </row>
    <row r="99" spans="1:16">
      <c r="A99" s="3">
        <v>90</v>
      </c>
      <c r="B99" s="14" t="s">
        <v>185</v>
      </c>
      <c r="C99" s="15" t="s">
        <v>224</v>
      </c>
      <c r="D99" s="24">
        <v>2170</v>
      </c>
      <c r="E99" s="17">
        <v>42830</v>
      </c>
      <c r="F99" s="18">
        <v>1</v>
      </c>
      <c r="G99" s="18">
        <v>1</v>
      </c>
      <c r="H99" s="18">
        <v>1</v>
      </c>
      <c r="I99" s="18">
        <v>1</v>
      </c>
      <c r="J99" s="18">
        <v>0</v>
      </c>
      <c r="K99" s="5">
        <f t="shared" si="33"/>
        <v>90</v>
      </c>
      <c r="L99" s="5">
        <f t="shared" si="34"/>
        <v>1562400</v>
      </c>
      <c r="M99" s="5">
        <f t="shared" si="35"/>
        <v>1406160</v>
      </c>
      <c r="N99" s="18">
        <v>100000</v>
      </c>
      <c r="O99" s="5">
        <f t="shared" si="36"/>
        <v>90000</v>
      </c>
      <c r="P99" s="5">
        <f t="shared" si="39"/>
        <v>1316160</v>
      </c>
    </row>
    <row r="100" spans="1:16">
      <c r="A100" s="3">
        <v>91</v>
      </c>
      <c r="B100" s="14" t="s">
        <v>186</v>
      </c>
      <c r="C100" s="15" t="s">
        <v>222</v>
      </c>
      <c r="D100" s="24">
        <v>1175</v>
      </c>
      <c r="E100" s="17">
        <v>42806</v>
      </c>
      <c r="F100" s="18">
        <v>1</v>
      </c>
      <c r="G100" s="18">
        <v>1</v>
      </c>
      <c r="H100" s="18">
        <v>1</v>
      </c>
      <c r="I100" s="18">
        <v>1</v>
      </c>
      <c r="J100" s="18">
        <v>0</v>
      </c>
      <c r="K100" s="5">
        <f t="shared" si="33"/>
        <v>90</v>
      </c>
      <c r="L100" s="5">
        <f t="shared" si="34"/>
        <v>846000</v>
      </c>
      <c r="M100" s="5">
        <f t="shared" si="35"/>
        <v>761400</v>
      </c>
      <c r="N100" s="18">
        <v>100000</v>
      </c>
      <c r="O100" s="5">
        <f t="shared" si="36"/>
        <v>90000</v>
      </c>
      <c r="P100" s="5">
        <f t="shared" si="39"/>
        <v>671400</v>
      </c>
    </row>
    <row r="101" spans="1:16">
      <c r="A101" s="3">
        <v>92</v>
      </c>
      <c r="B101" s="14" t="s">
        <v>187</v>
      </c>
      <c r="C101" s="15" t="s">
        <v>222</v>
      </c>
      <c r="D101" s="24">
        <v>1175</v>
      </c>
      <c r="E101" s="17">
        <v>43041</v>
      </c>
      <c r="F101" s="18">
        <v>1</v>
      </c>
      <c r="G101" s="18">
        <v>1</v>
      </c>
      <c r="H101" s="18">
        <v>1</v>
      </c>
      <c r="I101" s="18">
        <v>1</v>
      </c>
      <c r="J101" s="18">
        <v>0</v>
      </c>
      <c r="K101" s="5">
        <f t="shared" si="33"/>
        <v>90</v>
      </c>
      <c r="L101" s="5">
        <f t="shared" si="34"/>
        <v>846000</v>
      </c>
      <c r="M101" s="5">
        <f t="shared" si="35"/>
        <v>761400</v>
      </c>
      <c r="N101" s="26">
        <v>100000</v>
      </c>
      <c r="O101" s="5">
        <f t="shared" si="36"/>
        <v>90000</v>
      </c>
      <c r="P101" s="5">
        <f t="shared" si="39"/>
        <v>671400</v>
      </c>
    </row>
    <row r="102" spans="1:16">
      <c r="A102" s="3">
        <v>93</v>
      </c>
      <c r="B102" s="14" t="s">
        <v>188</v>
      </c>
      <c r="C102" s="15" t="s">
        <v>222</v>
      </c>
      <c r="D102" s="24">
        <v>1175</v>
      </c>
      <c r="E102" s="17">
        <v>43087</v>
      </c>
      <c r="F102" s="18">
        <v>1</v>
      </c>
      <c r="G102" s="18">
        <v>1</v>
      </c>
      <c r="H102" s="18">
        <v>1</v>
      </c>
      <c r="I102" s="18">
        <v>1</v>
      </c>
      <c r="J102" s="18">
        <v>0</v>
      </c>
      <c r="K102" s="5">
        <f t="shared" si="33"/>
        <v>90</v>
      </c>
      <c r="L102" s="5">
        <f t="shared" si="34"/>
        <v>846000</v>
      </c>
      <c r="M102" s="5">
        <f t="shared" si="35"/>
        <v>761400</v>
      </c>
      <c r="N102" s="26">
        <v>100000</v>
      </c>
      <c r="O102" s="5">
        <f t="shared" si="36"/>
        <v>90000</v>
      </c>
      <c r="P102" s="5">
        <f t="shared" si="39"/>
        <v>671400</v>
      </c>
    </row>
    <row r="103" spans="1:16">
      <c r="A103" s="3">
        <v>94</v>
      </c>
      <c r="B103" s="14" t="s">
        <v>189</v>
      </c>
      <c r="C103" s="15" t="s">
        <v>222</v>
      </c>
      <c r="D103" s="24">
        <v>2170</v>
      </c>
      <c r="E103" s="17">
        <v>43214</v>
      </c>
      <c r="F103" s="18">
        <v>1</v>
      </c>
      <c r="G103" s="18">
        <v>1</v>
      </c>
      <c r="H103" s="18">
        <v>1</v>
      </c>
      <c r="I103" s="18">
        <v>1</v>
      </c>
      <c r="J103" s="18">
        <v>0</v>
      </c>
      <c r="K103" s="5">
        <f t="shared" si="33"/>
        <v>90</v>
      </c>
      <c r="L103" s="5">
        <f t="shared" si="34"/>
        <v>1562400</v>
      </c>
      <c r="M103" s="5">
        <f t="shared" si="35"/>
        <v>1406160</v>
      </c>
      <c r="N103" s="26">
        <v>100000</v>
      </c>
      <c r="O103" s="5">
        <f t="shared" si="36"/>
        <v>90000</v>
      </c>
      <c r="P103" s="5">
        <f t="shared" si="39"/>
        <v>1316160</v>
      </c>
    </row>
    <row r="104" spans="1:16">
      <c r="A104" s="3">
        <v>95</v>
      </c>
      <c r="B104" s="14" t="s">
        <v>190</v>
      </c>
      <c r="C104" s="15" t="s">
        <v>222</v>
      </c>
      <c r="D104" s="24">
        <v>1175</v>
      </c>
      <c r="E104" s="17">
        <v>43230</v>
      </c>
      <c r="F104" s="18">
        <v>1</v>
      </c>
      <c r="G104" s="18">
        <v>1</v>
      </c>
      <c r="H104" s="18">
        <v>1</v>
      </c>
      <c r="I104" s="18">
        <v>1</v>
      </c>
      <c r="J104" s="18">
        <v>0</v>
      </c>
      <c r="K104" s="5">
        <f t="shared" si="33"/>
        <v>90</v>
      </c>
      <c r="L104" s="5">
        <f t="shared" si="34"/>
        <v>846000</v>
      </c>
      <c r="M104" s="5">
        <f t="shared" si="35"/>
        <v>761400</v>
      </c>
      <c r="N104" s="26">
        <v>100000</v>
      </c>
      <c r="O104" s="5">
        <f t="shared" si="36"/>
        <v>90000</v>
      </c>
      <c r="P104" s="5">
        <f t="shared" si="39"/>
        <v>671400</v>
      </c>
    </row>
    <row r="105" spans="1:16">
      <c r="A105" s="3">
        <v>96</v>
      </c>
      <c r="B105" s="14" t="s">
        <v>191</v>
      </c>
      <c r="C105" s="15" t="s">
        <v>222</v>
      </c>
      <c r="D105" s="24">
        <v>1175</v>
      </c>
      <c r="E105" s="17">
        <v>43174</v>
      </c>
      <c r="F105" s="18">
        <v>1</v>
      </c>
      <c r="G105" s="18">
        <v>1</v>
      </c>
      <c r="H105" s="18">
        <v>1</v>
      </c>
      <c r="I105" s="18">
        <v>1</v>
      </c>
      <c r="J105" s="18">
        <v>0</v>
      </c>
      <c r="K105" s="5">
        <f t="shared" si="33"/>
        <v>90</v>
      </c>
      <c r="L105" s="5">
        <f t="shared" si="34"/>
        <v>846000</v>
      </c>
      <c r="M105" s="5">
        <f t="shared" si="35"/>
        <v>761400</v>
      </c>
      <c r="N105" s="26">
        <v>100000</v>
      </c>
      <c r="O105" s="5">
        <f t="shared" si="36"/>
        <v>90000</v>
      </c>
      <c r="P105" s="5">
        <f t="shared" si="39"/>
        <v>671400</v>
      </c>
    </row>
    <row r="106" spans="1:16">
      <c r="A106" s="3">
        <v>97</v>
      </c>
      <c r="B106" s="14" t="s">
        <v>192</v>
      </c>
      <c r="C106" s="15" t="s">
        <v>222</v>
      </c>
      <c r="D106" s="24">
        <v>1175</v>
      </c>
      <c r="E106" s="17">
        <v>43086</v>
      </c>
      <c r="F106" s="18">
        <v>1</v>
      </c>
      <c r="G106" s="18">
        <v>1</v>
      </c>
      <c r="H106" s="18">
        <v>1</v>
      </c>
      <c r="I106" s="18">
        <v>1</v>
      </c>
      <c r="J106" s="18">
        <v>0</v>
      </c>
      <c r="K106" s="5">
        <f t="shared" si="33"/>
        <v>90</v>
      </c>
      <c r="L106" s="5">
        <f t="shared" si="34"/>
        <v>846000</v>
      </c>
      <c r="M106" s="5">
        <f t="shared" si="35"/>
        <v>761400</v>
      </c>
      <c r="N106" s="26">
        <v>100000</v>
      </c>
      <c r="O106" s="5">
        <f t="shared" si="36"/>
        <v>90000</v>
      </c>
      <c r="P106" s="5">
        <f t="shared" si="39"/>
        <v>671400</v>
      </c>
    </row>
    <row r="107" spans="1:16">
      <c r="A107" s="3">
        <v>98</v>
      </c>
      <c r="B107" s="14" t="s">
        <v>193</v>
      </c>
      <c r="C107" s="15" t="s">
        <v>222</v>
      </c>
      <c r="D107" s="24">
        <v>1175</v>
      </c>
      <c r="E107" s="17">
        <v>43066</v>
      </c>
      <c r="F107" s="18">
        <v>1</v>
      </c>
      <c r="G107" s="18">
        <v>1</v>
      </c>
      <c r="H107" s="18">
        <v>1</v>
      </c>
      <c r="I107" s="18">
        <v>1</v>
      </c>
      <c r="J107" s="18">
        <v>0</v>
      </c>
      <c r="K107" s="5">
        <f t="shared" si="33"/>
        <v>90</v>
      </c>
      <c r="L107" s="5">
        <f t="shared" si="34"/>
        <v>846000</v>
      </c>
      <c r="M107" s="5">
        <f t="shared" si="35"/>
        <v>761400</v>
      </c>
      <c r="N107" s="26">
        <v>100000</v>
      </c>
      <c r="O107" s="5">
        <f t="shared" si="36"/>
        <v>90000</v>
      </c>
      <c r="P107" s="5">
        <f t="shared" si="39"/>
        <v>671400</v>
      </c>
    </row>
    <row r="108" spans="1:16">
      <c r="A108" s="3">
        <v>99</v>
      </c>
      <c r="B108" s="14" t="s">
        <v>194</v>
      </c>
      <c r="C108" s="15" t="s">
        <v>222</v>
      </c>
      <c r="D108" s="24">
        <v>1175</v>
      </c>
      <c r="E108" s="17">
        <v>42855</v>
      </c>
      <c r="F108" s="18">
        <v>1</v>
      </c>
      <c r="G108" s="18">
        <v>1</v>
      </c>
      <c r="H108" s="18">
        <v>1</v>
      </c>
      <c r="I108" s="18">
        <v>1</v>
      </c>
      <c r="J108" s="18">
        <v>0</v>
      </c>
      <c r="K108" s="5">
        <f t="shared" si="33"/>
        <v>90</v>
      </c>
      <c r="L108" s="5">
        <f t="shared" si="34"/>
        <v>846000</v>
      </c>
      <c r="M108" s="5">
        <f t="shared" si="35"/>
        <v>761400</v>
      </c>
      <c r="N108" s="26">
        <v>100000</v>
      </c>
      <c r="O108" s="5">
        <f t="shared" si="36"/>
        <v>90000</v>
      </c>
      <c r="P108" s="5">
        <f t="shared" si="39"/>
        <v>671400</v>
      </c>
    </row>
    <row r="109" spans="1:16">
      <c r="A109" s="3">
        <v>100</v>
      </c>
      <c r="B109" s="14" t="s">
        <v>195</v>
      </c>
      <c r="C109" s="15" t="s">
        <v>222</v>
      </c>
      <c r="D109" s="24">
        <v>1175</v>
      </c>
      <c r="E109" s="17">
        <v>43215</v>
      </c>
      <c r="F109" s="18">
        <v>1</v>
      </c>
      <c r="G109" s="18">
        <v>1</v>
      </c>
      <c r="H109" s="18">
        <v>1</v>
      </c>
      <c r="I109" s="18">
        <v>1</v>
      </c>
      <c r="J109" s="18">
        <v>0</v>
      </c>
      <c r="K109" s="5">
        <f t="shared" si="33"/>
        <v>90</v>
      </c>
      <c r="L109" s="5">
        <f t="shared" si="34"/>
        <v>846000</v>
      </c>
      <c r="M109" s="5">
        <f t="shared" si="35"/>
        <v>761400</v>
      </c>
      <c r="N109" s="26">
        <v>100000</v>
      </c>
      <c r="O109" s="5">
        <f t="shared" si="36"/>
        <v>90000</v>
      </c>
      <c r="P109" s="5">
        <f t="shared" si="39"/>
        <v>671400</v>
      </c>
    </row>
    <row r="110" spans="1:16">
      <c r="A110" s="3">
        <v>101</v>
      </c>
      <c r="B110" s="14" t="s">
        <v>196</v>
      </c>
      <c r="C110" s="15" t="s">
        <v>222</v>
      </c>
      <c r="D110" s="24">
        <v>1175</v>
      </c>
      <c r="E110" s="17">
        <v>43097</v>
      </c>
      <c r="F110" s="18">
        <v>1</v>
      </c>
      <c r="G110" s="18">
        <v>1</v>
      </c>
      <c r="H110" s="18">
        <v>1</v>
      </c>
      <c r="I110" s="18">
        <v>1</v>
      </c>
      <c r="J110" s="18">
        <v>0</v>
      </c>
      <c r="K110" s="5">
        <f t="shared" ref="K110" si="40">F$8*F110+G$8*G110+H$8*H110+I$8*I110+J$8*J110</f>
        <v>90</v>
      </c>
      <c r="L110" s="5">
        <f t="shared" si="34"/>
        <v>846000</v>
      </c>
      <c r="M110" s="5">
        <f t="shared" si="35"/>
        <v>761400</v>
      </c>
      <c r="N110" s="26">
        <v>100000</v>
      </c>
      <c r="O110" s="5">
        <f t="shared" si="36"/>
        <v>90000</v>
      </c>
      <c r="P110" s="5">
        <f t="shared" si="39"/>
        <v>671400</v>
      </c>
    </row>
    <row r="111" spans="1:16">
      <c r="A111" s="3">
        <v>102</v>
      </c>
      <c r="B111" s="14" t="s">
        <v>197</v>
      </c>
      <c r="C111" s="15" t="s">
        <v>222</v>
      </c>
      <c r="D111" s="24">
        <v>1175</v>
      </c>
      <c r="E111" s="17">
        <v>43146</v>
      </c>
      <c r="F111" s="18">
        <v>1</v>
      </c>
      <c r="G111" s="18">
        <v>1</v>
      </c>
      <c r="H111" s="18">
        <v>1</v>
      </c>
      <c r="I111" s="18">
        <v>1</v>
      </c>
      <c r="J111" s="18">
        <v>0</v>
      </c>
      <c r="K111" s="5">
        <f t="shared" ref="K111" si="41">F$8*F111+G$8*G111+H$8*H111+I$8*I111+J$8*J111</f>
        <v>90</v>
      </c>
      <c r="L111" s="5">
        <f t="shared" ref="L111" si="42">L$8*D111</f>
        <v>846000</v>
      </c>
      <c r="M111" s="5">
        <f t="shared" si="35"/>
        <v>761400</v>
      </c>
      <c r="N111" s="26">
        <v>100000</v>
      </c>
      <c r="O111" s="5">
        <f t="shared" si="36"/>
        <v>90000</v>
      </c>
      <c r="P111" s="5">
        <f t="shared" si="39"/>
        <v>671400</v>
      </c>
    </row>
    <row r="112" spans="1:16">
      <c r="A112" s="3">
        <v>103</v>
      </c>
      <c r="B112" s="14" t="s">
        <v>198</v>
      </c>
      <c r="C112" s="15" t="s">
        <v>222</v>
      </c>
      <c r="D112" s="24">
        <v>1175</v>
      </c>
      <c r="E112" s="17">
        <v>43236</v>
      </c>
      <c r="F112" s="18">
        <v>1</v>
      </c>
      <c r="G112" s="18">
        <v>1</v>
      </c>
      <c r="H112" s="18">
        <v>1</v>
      </c>
      <c r="I112" s="18">
        <v>1</v>
      </c>
      <c r="J112" s="18">
        <v>0</v>
      </c>
      <c r="K112" s="5">
        <f t="shared" ref="K112:K118" si="43">F$8*F112+G$8*G112+H$8*H112+I$8*I112+J$8*J112</f>
        <v>90</v>
      </c>
      <c r="L112" s="5">
        <f t="shared" ref="L112" si="44">L$8*D112</f>
        <v>846000</v>
      </c>
      <c r="M112" s="5">
        <f t="shared" si="35"/>
        <v>761400</v>
      </c>
      <c r="N112" s="26">
        <v>100000</v>
      </c>
      <c r="O112" s="5">
        <f t="shared" si="36"/>
        <v>90000</v>
      </c>
      <c r="P112" s="5">
        <f t="shared" si="39"/>
        <v>671400</v>
      </c>
    </row>
    <row r="113" spans="1:16">
      <c r="A113" s="3">
        <v>104</v>
      </c>
      <c r="B113" s="14" t="s">
        <v>199</v>
      </c>
      <c r="C113" s="15" t="s">
        <v>222</v>
      </c>
      <c r="D113" s="24">
        <v>2170</v>
      </c>
      <c r="E113" s="17">
        <v>43254</v>
      </c>
      <c r="F113" s="18">
        <v>1</v>
      </c>
      <c r="G113" s="18">
        <v>1</v>
      </c>
      <c r="H113" s="18">
        <v>1</v>
      </c>
      <c r="I113" s="18">
        <v>1</v>
      </c>
      <c r="J113" s="18">
        <v>0</v>
      </c>
      <c r="K113" s="5">
        <f t="shared" si="43"/>
        <v>90</v>
      </c>
      <c r="L113" s="5">
        <f t="shared" ref="L113:L118" si="45">L$8*D113</f>
        <v>1562400</v>
      </c>
      <c r="M113" s="5">
        <f t="shared" si="35"/>
        <v>1406160</v>
      </c>
      <c r="N113" s="26">
        <v>100000</v>
      </c>
      <c r="O113" s="5">
        <f t="shared" si="36"/>
        <v>90000</v>
      </c>
      <c r="P113" s="5">
        <f t="shared" si="39"/>
        <v>1316160</v>
      </c>
    </row>
    <row r="114" spans="1:16">
      <c r="A114" s="3">
        <v>105</v>
      </c>
      <c r="B114" s="14" t="s">
        <v>200</v>
      </c>
      <c r="C114" s="15" t="s">
        <v>222</v>
      </c>
      <c r="D114" s="24">
        <v>1175</v>
      </c>
      <c r="E114" s="17">
        <v>43460</v>
      </c>
      <c r="F114" s="18">
        <v>1</v>
      </c>
      <c r="G114" s="18">
        <v>1</v>
      </c>
      <c r="H114" s="18">
        <v>1</v>
      </c>
      <c r="I114" s="18">
        <v>1</v>
      </c>
      <c r="J114" s="18">
        <v>0</v>
      </c>
      <c r="K114" s="5">
        <f t="shared" si="43"/>
        <v>90</v>
      </c>
      <c r="L114" s="5">
        <f t="shared" si="45"/>
        <v>846000</v>
      </c>
      <c r="M114" s="5">
        <f t="shared" si="35"/>
        <v>761400</v>
      </c>
      <c r="N114" s="26">
        <v>100000</v>
      </c>
      <c r="O114" s="5">
        <f t="shared" si="36"/>
        <v>90000</v>
      </c>
      <c r="P114" s="5">
        <f t="shared" si="39"/>
        <v>671400</v>
      </c>
    </row>
    <row r="115" spans="1:16">
      <c r="A115" s="3">
        <v>106</v>
      </c>
      <c r="B115" s="14" t="s">
        <v>201</v>
      </c>
      <c r="C115" s="15" t="s">
        <v>224</v>
      </c>
      <c r="D115" s="24">
        <v>1175</v>
      </c>
      <c r="E115" s="17">
        <v>43095</v>
      </c>
      <c r="F115" s="18">
        <v>1</v>
      </c>
      <c r="G115" s="18">
        <v>1</v>
      </c>
      <c r="H115" s="18">
        <v>1</v>
      </c>
      <c r="I115" s="18">
        <v>1</v>
      </c>
      <c r="J115" s="18">
        <v>0</v>
      </c>
      <c r="K115" s="5">
        <f t="shared" si="43"/>
        <v>90</v>
      </c>
      <c r="L115" s="5">
        <f t="shared" si="45"/>
        <v>846000</v>
      </c>
      <c r="M115" s="5">
        <f t="shared" si="35"/>
        <v>761400</v>
      </c>
      <c r="N115" s="26">
        <v>100000</v>
      </c>
      <c r="O115" s="5">
        <f t="shared" si="36"/>
        <v>90000</v>
      </c>
      <c r="P115" s="5">
        <f t="shared" si="39"/>
        <v>671400</v>
      </c>
    </row>
    <row r="116" spans="1:16">
      <c r="A116" s="3">
        <v>107</v>
      </c>
      <c r="B116" s="14" t="s">
        <v>202</v>
      </c>
      <c r="C116" s="15" t="s">
        <v>224</v>
      </c>
      <c r="D116" s="24">
        <v>2170</v>
      </c>
      <c r="E116" s="17">
        <v>43465</v>
      </c>
      <c r="F116" s="18">
        <v>1</v>
      </c>
      <c r="G116" s="18">
        <v>1</v>
      </c>
      <c r="H116" s="18">
        <v>1</v>
      </c>
      <c r="I116" s="18">
        <v>1</v>
      </c>
      <c r="J116" s="18">
        <v>0</v>
      </c>
      <c r="K116" s="5">
        <f t="shared" si="43"/>
        <v>90</v>
      </c>
      <c r="L116" s="5">
        <f t="shared" si="45"/>
        <v>1562400</v>
      </c>
      <c r="M116" s="5">
        <f t="shared" si="35"/>
        <v>1406160</v>
      </c>
      <c r="N116" s="26">
        <v>100000</v>
      </c>
      <c r="O116" s="5">
        <f t="shared" si="36"/>
        <v>90000</v>
      </c>
      <c r="P116" s="5">
        <f t="shared" si="39"/>
        <v>1316160</v>
      </c>
    </row>
    <row r="117" spans="1:16">
      <c r="A117" s="3">
        <v>108</v>
      </c>
      <c r="B117" s="14" t="s">
        <v>203</v>
      </c>
      <c r="C117" s="15" t="s">
        <v>224</v>
      </c>
      <c r="D117" s="24">
        <v>2170</v>
      </c>
      <c r="E117" s="17">
        <v>43463</v>
      </c>
      <c r="F117" s="18">
        <v>1</v>
      </c>
      <c r="G117" s="18">
        <v>1</v>
      </c>
      <c r="H117" s="18">
        <v>1</v>
      </c>
      <c r="I117" s="18">
        <v>1</v>
      </c>
      <c r="J117" s="18">
        <v>0</v>
      </c>
      <c r="K117" s="5">
        <f t="shared" si="43"/>
        <v>90</v>
      </c>
      <c r="L117" s="5">
        <f t="shared" si="45"/>
        <v>1562400</v>
      </c>
      <c r="M117" s="5">
        <f t="shared" si="35"/>
        <v>1406160</v>
      </c>
      <c r="N117" s="26">
        <v>100000</v>
      </c>
      <c r="O117" s="5">
        <f t="shared" si="36"/>
        <v>90000</v>
      </c>
      <c r="P117" s="5">
        <f t="shared" si="39"/>
        <v>1316160</v>
      </c>
    </row>
    <row r="118" spans="1:16">
      <c r="A118" s="3">
        <v>109</v>
      </c>
      <c r="B118" s="14" t="s">
        <v>204</v>
      </c>
      <c r="C118" s="15" t="s">
        <v>223</v>
      </c>
      <c r="D118" s="24">
        <v>2170</v>
      </c>
      <c r="E118" s="17">
        <v>43444</v>
      </c>
      <c r="F118" s="18">
        <v>1</v>
      </c>
      <c r="G118" s="18">
        <v>1</v>
      </c>
      <c r="H118" s="18">
        <v>1</v>
      </c>
      <c r="I118" s="18">
        <v>1</v>
      </c>
      <c r="J118" s="18">
        <v>0</v>
      </c>
      <c r="K118" s="5">
        <f t="shared" si="43"/>
        <v>90</v>
      </c>
      <c r="L118" s="5">
        <f t="shared" si="45"/>
        <v>1562400</v>
      </c>
      <c r="M118" s="5">
        <f t="shared" si="35"/>
        <v>1406160</v>
      </c>
      <c r="N118" s="26">
        <v>100000</v>
      </c>
      <c r="O118" s="5">
        <f t="shared" si="36"/>
        <v>90000</v>
      </c>
      <c r="P118" s="5">
        <f t="shared" si="39"/>
        <v>1316160</v>
      </c>
    </row>
    <row r="119" spans="1:16">
      <c r="A119" s="7"/>
      <c r="B119" s="25"/>
      <c r="C119" s="25"/>
      <c r="D119" s="8">
        <f t="shared" ref="D119" si="46">SUM(D10:D118)</f>
        <v>136640</v>
      </c>
      <c r="E119" s="9"/>
      <c r="F119" s="8">
        <f>SUM(F10:F118)</f>
        <v>109</v>
      </c>
      <c r="G119" s="8">
        <f>SUM(G10:G118)</f>
        <v>109</v>
      </c>
      <c r="H119" s="8">
        <f t="shared" ref="H119:K119" si="47">SUM(H10:H118)</f>
        <v>109</v>
      </c>
      <c r="I119" s="8">
        <f t="shared" si="47"/>
        <v>109</v>
      </c>
      <c r="J119" s="8">
        <f t="shared" si="47"/>
        <v>0</v>
      </c>
      <c r="K119" s="8">
        <f t="shared" si="47"/>
        <v>9810</v>
      </c>
      <c r="L119" s="8">
        <f t="shared" ref="L119:P119" si="48">SUM(L10:L118)</f>
        <v>98380800</v>
      </c>
      <c r="M119" s="8">
        <f t="shared" si="48"/>
        <v>88542720</v>
      </c>
      <c r="N119" s="8">
        <f t="shared" si="48"/>
        <v>10900000</v>
      </c>
      <c r="O119" s="8">
        <f t="shared" si="48"/>
        <v>9810000</v>
      </c>
      <c r="P119" s="8">
        <f t="shared" si="48"/>
        <v>78732720</v>
      </c>
    </row>
    <row r="120" spans="1:16">
      <c r="A120" s="3" t="s">
        <v>205</v>
      </c>
      <c r="K120" s="3" t="s">
        <v>225</v>
      </c>
      <c r="L120" s="3" t="s">
        <v>226</v>
      </c>
      <c r="P120" s="18">
        <v>97276683</v>
      </c>
    </row>
    <row r="121" spans="11:16">
      <c r="K121" s="3" t="s">
        <v>227</v>
      </c>
      <c r="L121" s="3" t="s">
        <v>228</v>
      </c>
      <c r="P121" s="18">
        <f>N119</f>
        <v>10900000</v>
      </c>
    </row>
    <row r="122" spans="11:16">
      <c r="K122" s="3" t="s">
        <v>229</v>
      </c>
      <c r="L122" s="3" t="s">
        <v>230</v>
      </c>
      <c r="P122" s="5">
        <f>P119-P120+P121</f>
        <v>-7643963</v>
      </c>
    </row>
  </sheetData>
  <sheetProtection password="CA15" sheet="1" objects="1" scenarios="1"/>
  <printOptions gridLines="1"/>
  <pageMargins left="0.707638888888889" right="0.707638888888889" top="1.10138888888889" bottom="1.02291666666667" header="0.313888888888889" footer="0.313888888888889"/>
  <pageSetup paperSize="8" scale="80" orientation="landscape"/>
  <headerFooter alignWithMargins="0">
    <oddFooter>&amp;CAnnexure - E - Circular no. 807(b)   -  Estimateof work donePage &amp;P of &amp;N</oddFooter>
  </headerFooter>
  <rowBreaks count="1" manualBreakCount="1">
    <brk id="1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Anx - A - Attendance details</vt:lpstr>
      <vt:lpstr>Anx - B - Hire charges </vt:lpstr>
      <vt:lpstr>Anx - C - Material received</vt:lpstr>
      <vt:lpstr>Anx - D - Milestone report</vt:lpstr>
      <vt:lpstr>Anx - E -Estimate of work done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eng</cp:lastModifiedBy>
  <dcterms:created xsi:type="dcterms:W3CDTF">2020-09-10T12:23:00Z</dcterms:created>
  <dcterms:modified xsi:type="dcterms:W3CDTF">2021-03-11T08:57:08Z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1033-11.2.0.10017</vt:lpwstr>
  </property>
  <property fmtid="{D5CDD505-2E9C-101B-9397-08002B2CF9AE}" pid="3" name="KSOReadingLayout">
    <vt:bool>false</vt:bool>
  </property>
</Properties>
</file>