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15" firstSheet="5" activeTab="13"/>
  </bookViews>
  <sheets>
    <sheet name="May-18" sheetId="8" r:id="rId1"/>
    <sheet name="Supplier Rec as on 09.08.2016" sheetId="2" r:id="rId2"/>
    <sheet name="Jan 2021" sheetId="9" r:id="rId3"/>
    <sheet name="Dec 20" sheetId="10" r:id="rId4"/>
    <sheet name="Sheet1" sheetId="11" r:id="rId5"/>
    <sheet name="June" sheetId="13" r:id="rId6"/>
    <sheet name="July -21" sheetId="14" r:id="rId7"/>
    <sheet name="Aug-21" sheetId="15" r:id="rId8"/>
    <sheet name="Sep-21" sheetId="16" r:id="rId9"/>
    <sheet name="Nov-21" sheetId="17" r:id="rId10"/>
    <sheet name="Sheet3" sheetId="18" r:id="rId11"/>
    <sheet name="Dec-2021" sheetId="19" r:id="rId12"/>
    <sheet name="Feb-22" sheetId="20" state="hidden" r:id="rId13"/>
    <sheet name="Sheet2" sheetId="21" r:id="rId14"/>
    <sheet name="Sheet4" sheetId="22" r:id="rId15"/>
  </sheets>
  <externalReferences>
    <externalReference r:id="rId16"/>
    <externalReference r:id="rId17"/>
  </externalReferences>
  <calcPr calcId="144525"/>
</workbook>
</file>

<file path=xl/sharedStrings.xml><?xml version="1.0" encoding="utf-8"?>
<sst xmlns="http://schemas.openxmlformats.org/spreadsheetml/2006/main" count="602" uniqueCount="231">
  <si>
    <t>Project Name : Modi Realty Genome Valley LLp</t>
  </si>
  <si>
    <t xml:space="preserve">Subject: </t>
  </si>
  <si>
    <t>Advance paid more than 15days to Supplers as on 13.07.2018</t>
  </si>
  <si>
    <t>Prepared by : Sravanthi</t>
  </si>
  <si>
    <t>Date</t>
  </si>
  <si>
    <t>13.07.2018</t>
  </si>
  <si>
    <t/>
  </si>
  <si>
    <t>Sl.No</t>
  </si>
  <si>
    <t>Supplier Name</t>
  </si>
  <si>
    <t>Advance Paid</t>
  </si>
  <si>
    <t>Bills Payable</t>
  </si>
  <si>
    <t>Advance Date</t>
  </si>
  <si>
    <t>Po No</t>
  </si>
  <si>
    <t>Po Date</t>
  </si>
  <si>
    <t>Remarks</t>
  </si>
  <si>
    <t>Pavan Motors Pvt Ltd</t>
  </si>
  <si>
    <t>Payment Made but bill not recevied</t>
  </si>
  <si>
    <t>Geo Technologies</t>
  </si>
  <si>
    <t>Manish Sales Agencies</t>
  </si>
  <si>
    <t>31/05/2018</t>
  </si>
  <si>
    <t>Payment Due</t>
  </si>
  <si>
    <t>Grand Total</t>
  </si>
  <si>
    <t>Project Name</t>
  </si>
  <si>
    <t xml:space="preserve">Summit Housing LLP </t>
  </si>
  <si>
    <t>Subject</t>
  </si>
  <si>
    <t>Supplier Reconcilation as on 12.12.2017</t>
  </si>
  <si>
    <t>Prepared by</t>
  </si>
  <si>
    <t>M Keerthi</t>
  </si>
  <si>
    <t>12.12.2017</t>
  </si>
  <si>
    <t>Jai Bhavanis Aerocan Blocks</t>
  </si>
  <si>
    <t>11.12.2017</t>
  </si>
  <si>
    <t>4.12.2017</t>
  </si>
  <si>
    <t xml:space="preserve">Payment made in Advance </t>
  </si>
  <si>
    <t>Patal</t>
  </si>
  <si>
    <t>Project Name : Modi Realty Genome Valley LLP</t>
  </si>
  <si>
    <t>Suppliers as on 30.01.2020</t>
  </si>
  <si>
    <t>Prepared by : Vamshi.P</t>
  </si>
  <si>
    <t>Dated</t>
  </si>
  <si>
    <t>Patel &amp; Co</t>
  </si>
  <si>
    <t>31.03.2020</t>
  </si>
  <si>
    <t>Bill receivable</t>
  </si>
  <si>
    <t>Sri Venkateshwara Irrigation Service</t>
  </si>
  <si>
    <t>Renuka</t>
  </si>
  <si>
    <t>Balaji printers</t>
  </si>
  <si>
    <t>Suppliers as on 24-02-2021</t>
  </si>
  <si>
    <t>Bill No/PO No</t>
  </si>
  <si>
    <t>dated</t>
  </si>
  <si>
    <t>Debit</t>
  </si>
  <si>
    <t>Credit</t>
  </si>
  <si>
    <t>Opening</t>
  </si>
  <si>
    <t>Adv Paid</t>
  </si>
  <si>
    <t>ReEnergy Infra Pvt Ltd</t>
  </si>
  <si>
    <t>Praful sanitary</t>
  </si>
  <si>
    <t>802</t>
  </si>
  <si>
    <t>to be paid</t>
  </si>
  <si>
    <t>Satish Electrical Works</t>
  </si>
  <si>
    <t>Y Maruthi Civil</t>
  </si>
  <si>
    <t>Grand Total Amount</t>
  </si>
  <si>
    <t>Suppliers as on 31-03-2021</t>
  </si>
  <si>
    <t>SUP-T Karunakar Reddy</t>
  </si>
  <si>
    <t>5607</t>
  </si>
  <si>
    <t>SUP-Summit Sales LLP</t>
  </si>
  <si>
    <t>16344</t>
  </si>
  <si>
    <t>16363</t>
  </si>
  <si>
    <t>16348</t>
  </si>
  <si>
    <t>16341</t>
  </si>
  <si>
    <t>SUP-Shri Ganesh Pumps &amp; Machinery Centre</t>
  </si>
  <si>
    <t>C3314</t>
  </si>
  <si>
    <t>C3142</t>
  </si>
  <si>
    <t>SUP-Sri Arihant Steels</t>
  </si>
  <si>
    <t>1054/20-21</t>
  </si>
  <si>
    <t>1062/20-21</t>
  </si>
  <si>
    <t>1061/20-21</t>
  </si>
  <si>
    <t>1055/20-21</t>
  </si>
  <si>
    <t>SUP-Sri Sai Vishal Enterprises Composition</t>
  </si>
  <si>
    <t>103</t>
  </si>
  <si>
    <t>104</t>
  </si>
  <si>
    <t>105</t>
  </si>
  <si>
    <t>106</t>
  </si>
  <si>
    <t>107</t>
  </si>
  <si>
    <t>108</t>
  </si>
  <si>
    <t>16581</t>
  </si>
  <si>
    <t>16590</t>
  </si>
  <si>
    <t>16680</t>
  </si>
  <si>
    <t>16682</t>
  </si>
  <si>
    <t>16737</t>
  </si>
  <si>
    <t>16683</t>
  </si>
  <si>
    <t>16740</t>
  </si>
  <si>
    <t>15548</t>
  </si>
  <si>
    <t>15139</t>
  </si>
  <si>
    <t>15357</t>
  </si>
  <si>
    <t>16546</t>
  </si>
  <si>
    <t>Suppliers as on 20-07-2021</t>
  </si>
  <si>
    <t>18268</t>
  </si>
  <si>
    <t>18267</t>
  </si>
  <si>
    <t>18261</t>
  </si>
  <si>
    <t>18260</t>
  </si>
  <si>
    <t>SUP-Patel &amp; Co</t>
  </si>
  <si>
    <t>bill to be received</t>
  </si>
  <si>
    <t>SUP-Shah Traders</t>
  </si>
  <si>
    <t>SUP-Venkateshwara Irrigation Service</t>
  </si>
  <si>
    <t>SUP-Maruthi Pipe Industries</t>
  </si>
  <si>
    <t>SUP-P. Satish Kumar Eng. Works</t>
  </si>
  <si>
    <t>SUP-Purnima Mosaic Tiles</t>
  </si>
  <si>
    <t>SUP-Sai Lakshmi Enterprises</t>
  </si>
  <si>
    <t>Suppliers as on 31-07-2021</t>
  </si>
  <si>
    <t xml:space="preserve">SUP-Venkataramana Stationery &amp; Binding Work </t>
  </si>
  <si>
    <t>286</t>
  </si>
  <si>
    <t>Suppliers as on 31-08-2021</t>
  </si>
  <si>
    <t>Adilabad Timber Mart</t>
  </si>
  <si>
    <t>80029</t>
  </si>
  <si>
    <t>28-Aug-21</t>
  </si>
  <si>
    <t>Sri Parameshwara Engineering  Solutions Pvt Ltd</t>
  </si>
  <si>
    <t>79586</t>
  </si>
  <si>
    <t>Suppliers as on -08.12.2021</t>
  </si>
  <si>
    <t>payment Dated</t>
  </si>
  <si>
    <t>Abdul Aziz Ansari</t>
  </si>
  <si>
    <t>04.12.2021</t>
  </si>
  <si>
    <t>To Be Received</t>
  </si>
  <si>
    <t>07.12.2021</t>
  </si>
  <si>
    <t>Sup:Interactive data system Ltd</t>
  </si>
  <si>
    <t xml:space="preserve"> </t>
  </si>
  <si>
    <t>11.11.2021</t>
  </si>
  <si>
    <t>65160</t>
  </si>
  <si>
    <t>11.02.2020</t>
  </si>
  <si>
    <t>Sup-SFS Hardware</t>
  </si>
  <si>
    <t>83217</t>
  </si>
  <si>
    <t>11.12.2021</t>
  </si>
  <si>
    <t>SUP-Sri Parameshwara Engineering Pvt Ltd</t>
  </si>
  <si>
    <t>16.08.2021</t>
  </si>
  <si>
    <t>71984</t>
  </si>
  <si>
    <t>11.11.2020</t>
  </si>
  <si>
    <t>Topic:</t>
  </si>
  <si>
    <t>Supplier reconcilation statement</t>
  </si>
  <si>
    <t>Name of the company: Modi Properties Pvt Ltd</t>
  </si>
  <si>
    <t>Name of projects: May Flower Platinum</t>
  </si>
  <si>
    <t>(single statemnet may be made for multiple projects)</t>
  </si>
  <si>
    <t>Accountant name: Sangeetha</t>
  </si>
  <si>
    <t>Purchase Officer name:</t>
  </si>
  <si>
    <t>Updated by accountant on:27-11-2021</t>
  </si>
  <si>
    <t>Updated  by purchase on:</t>
  </si>
  <si>
    <t>Sl. No.</t>
  </si>
  <si>
    <t>Account type</t>
  </si>
  <si>
    <t>Name of Supplier</t>
  </si>
  <si>
    <t>Supplier/Vendor Consultant registration no.</t>
  </si>
  <si>
    <t>Debit balance</t>
  </si>
  <si>
    <t>Approx. date of payment</t>
  </si>
  <si>
    <t>PO no., if any</t>
  </si>
  <si>
    <t>Remarks by accountants</t>
  </si>
  <si>
    <t xml:space="preserve">Remarks by Purchase </t>
  </si>
  <si>
    <t>Status - Limit to</t>
  </si>
  <si>
    <t>Supplier</t>
  </si>
  <si>
    <t>Aacess Tough Doors Pvt Ltd</t>
  </si>
  <si>
    <t>Bill Not Received</t>
  </si>
  <si>
    <t>Part Bill Received</t>
  </si>
  <si>
    <t>Elite Enterprises</t>
  </si>
  <si>
    <t>G Kranthi Kumar</t>
  </si>
  <si>
    <t>NA</t>
  </si>
  <si>
    <t>Hi Tech power Enterprises</t>
  </si>
  <si>
    <t>Liberty 21Ventures Pvt Ltd</t>
  </si>
  <si>
    <t>Mangilal</t>
  </si>
  <si>
    <t>Md Mahaboob</t>
  </si>
  <si>
    <t>Sharda Enterprises</t>
  </si>
  <si>
    <t>Shweta Computers</t>
  </si>
  <si>
    <t>Sri Balaji Enterprises</t>
  </si>
  <si>
    <t>ThyssenKrupp Elevators</t>
  </si>
  <si>
    <t>73069/73208</t>
  </si>
  <si>
    <t>Veesamsetty Srinivas</t>
  </si>
  <si>
    <t>Vensai Global Pvt Ltd</t>
  </si>
  <si>
    <t>Vspace Designer</t>
  </si>
  <si>
    <t>83540</t>
  </si>
  <si>
    <t>Rainbow UPVC Doors and Windows</t>
  </si>
  <si>
    <t>83439</t>
  </si>
  <si>
    <t>09.12.2021</t>
  </si>
  <si>
    <t>Robo Silicon Pvt Ltd</t>
  </si>
  <si>
    <t>27.11.2021</t>
  </si>
  <si>
    <t>Summit Sales LLP</t>
  </si>
  <si>
    <t>MdSir</t>
  </si>
  <si>
    <t>20.12.2021</t>
  </si>
  <si>
    <t>Suppliers as on -28.02.2022</t>
  </si>
  <si>
    <t>SUP-Abdul Aziz Ansari</t>
  </si>
  <si>
    <t>SUP-Interactive Data Systems Ltd.</t>
  </si>
  <si>
    <t>SUP-Name Shah Decors</t>
  </si>
  <si>
    <t>85039</t>
  </si>
  <si>
    <t>07.02.2022</t>
  </si>
  <si>
    <t>SUP-Patel &amp; Co.</t>
  </si>
  <si>
    <t>SUP-Rainbow UPVC Doors and Windows</t>
  </si>
  <si>
    <t>85198</t>
  </si>
  <si>
    <t>11.02.2022</t>
  </si>
  <si>
    <t>SUP- Robo Silicon Pvt Ltd</t>
  </si>
  <si>
    <t>SUP-SFS Hardware</t>
  </si>
  <si>
    <t>29.05.2021</t>
  </si>
  <si>
    <t>SUP-Sri Parameshwara Engineering Solutions Pvt Ltd</t>
  </si>
  <si>
    <t>SUP-Teja Steel Traders</t>
  </si>
  <si>
    <t>84391</t>
  </si>
  <si>
    <t>17.01.2022</t>
  </si>
  <si>
    <t>Total</t>
  </si>
  <si>
    <t>Name of the company: Modi Realty Genome Valley LLP</t>
  </si>
  <si>
    <t>Name of projects: Bloomdale Residancy Genome Valley</t>
  </si>
  <si>
    <t>Accountant name: Paramesh</t>
  </si>
  <si>
    <t>Updated by accountant  on: 31-07-2022</t>
  </si>
  <si>
    <t>Bill not received</t>
  </si>
  <si>
    <t>Credit Balance</t>
  </si>
  <si>
    <t>N/A</t>
  </si>
  <si>
    <t>12.05.2022</t>
  </si>
  <si>
    <t>11-11.2021</t>
  </si>
  <si>
    <t>Advance payment for Biomeric Machine at BRGV site</t>
  </si>
  <si>
    <t>Sup-Decathlon Sports India Pvt Ltd</t>
  </si>
  <si>
    <t>09.03.2022</t>
  </si>
  <si>
    <t>Advance paymen for Gym Equipments</t>
  </si>
  <si>
    <t xml:space="preserve">I Con Water Solluations </t>
  </si>
  <si>
    <t>23.03.2022</t>
  </si>
  <si>
    <t>Advance paymen for RO Plant 500ltr</t>
  </si>
  <si>
    <t>Req no 95087</t>
  </si>
  <si>
    <t>Po cancelled</t>
  </si>
  <si>
    <t>Sup Mohan Ram</t>
  </si>
  <si>
    <t xml:space="preserve">Advance paymen for SS rolling Materal </t>
  </si>
  <si>
    <t>11-02.2020</t>
  </si>
  <si>
    <t>Advance for material purchased</t>
  </si>
  <si>
    <t>Advance payment for ROBO sand Purchased</t>
  </si>
  <si>
    <t>07-12.2021</t>
  </si>
  <si>
    <t xml:space="preserve">Advance payment for </t>
  </si>
  <si>
    <t>29.-05.2021</t>
  </si>
  <si>
    <t>Advance for steel purchased</t>
  </si>
  <si>
    <t>Surya Electricals</t>
  </si>
  <si>
    <t>04.04.2022</t>
  </si>
  <si>
    <t xml:space="preserve">Part amount received </t>
  </si>
  <si>
    <t>SVR Pumps &amp; Alied Services</t>
  </si>
  <si>
    <t>26.04.2022</t>
  </si>
  <si>
    <t>17-01.2022</t>
  </si>
  <si>
    <t>Advance for Irrigation Service</t>
  </si>
</sst>
</file>

<file path=xl/styles.xml><?xml version="1.0" encoding="utf-8"?>
<styleSheet xmlns="http://schemas.openxmlformats.org/spreadsheetml/2006/main">
  <numFmts count="11">
    <numFmt numFmtId="176" formatCode="_(&quot;$&quot;* #,##0_);_(&quot;$&quot;* \(#,##0\);_(&quot;$&quot;* &quot;-&quot;_);_(@_)"/>
    <numFmt numFmtId="177" formatCode="_ * #,##0_ ;_ * \-#,##0_ ;_ * &quot;-&quot;_ ;_ @_ "/>
    <numFmt numFmtId="178" formatCode="_(* #,##0_);_(* \(#,##0\);_(* &quot;-&quot;??_);_(@_)"/>
    <numFmt numFmtId="179" formatCode="_ * #,##0.00_ ;_ * \-#,##0.00_ ;_ * &quot;-&quot;??_ ;_ @_ "/>
    <numFmt numFmtId="180" formatCode="_(&quot;$&quot;* #,##0.00_);_(&quot;$&quot;* \(#,##0.00\);_(&quot;$&quot;* &quot;-&quot;??_);_(@_)"/>
    <numFmt numFmtId="181" formatCode="_ * #,##0_ ;_ * \-#,##0_ ;_ * &quot;-&quot;??_ ;_ @_ "/>
    <numFmt numFmtId="182" formatCode="dd/mm/yyyy"/>
    <numFmt numFmtId="183" formatCode="[$-409]d/mmm/yy;@"/>
    <numFmt numFmtId="184" formatCode="dd/mmm/yyyy"/>
    <numFmt numFmtId="185" formatCode="&quot;&quot;0.00&quot; Dr&quot;"/>
    <numFmt numFmtId="186" formatCode="&quot;&quot;0.00&quot; Cr&quot;"/>
  </numFmts>
  <fonts count="32">
    <font>
      <sz val="11"/>
      <color indexed="8"/>
      <name val="Calibri"/>
      <charset val="134"/>
    </font>
    <font>
      <sz val="9.5"/>
      <color theme="1"/>
      <name val="Times New Roman"/>
      <charset val="134"/>
    </font>
    <font>
      <b/>
      <sz val="9.5"/>
      <color theme="1"/>
      <name val="Times New Roman"/>
      <charset val="134"/>
    </font>
    <font>
      <sz val="10.5"/>
      <color theme="1"/>
      <name val="Times"/>
      <charset val="134"/>
    </font>
    <font>
      <sz val="10.5"/>
      <color indexed="8"/>
      <name val="Times"/>
      <charset val="134"/>
    </font>
    <font>
      <b/>
      <sz val="10.5"/>
      <color theme="1"/>
      <name val="Times"/>
      <charset val="134"/>
    </font>
    <font>
      <b/>
      <sz val="10.5"/>
      <color indexed="8"/>
      <name val="Times"/>
      <charset val="134"/>
    </font>
    <font>
      <sz val="10"/>
      <color theme="1"/>
      <name val="Times New Roman"/>
      <charset val="134"/>
    </font>
    <font>
      <sz val="10"/>
      <color theme="1"/>
      <name val="Arial"/>
      <charset val="134"/>
    </font>
    <font>
      <sz val="10"/>
      <color theme="1"/>
      <name val="Times"/>
      <charset val="134"/>
    </font>
    <font>
      <sz val="12"/>
      <color indexed="8"/>
      <name val="Times New Roman"/>
      <charset val="134"/>
    </font>
    <font>
      <b/>
      <sz val="12"/>
      <color indexed="8"/>
      <name val="Times New Roman"/>
      <charset val="134"/>
    </font>
    <font>
      <u/>
      <sz val="11"/>
      <color indexed="20"/>
      <name val="Calibri"/>
      <charset val="0"/>
    </font>
    <font>
      <sz val="12"/>
      <name val="Times New Roman"/>
      <charset val="134"/>
    </font>
    <font>
      <b/>
      <sz val="18"/>
      <color indexed="62"/>
      <name val="Calibri"/>
      <charset val="134"/>
    </font>
    <font>
      <sz val="11"/>
      <color indexed="8"/>
      <name val="Calibri"/>
      <charset val="0"/>
    </font>
    <font>
      <b/>
      <sz val="11"/>
      <color indexed="63"/>
      <name val="Calibri"/>
      <charset val="0"/>
    </font>
    <font>
      <b/>
      <sz val="11"/>
      <color indexed="9"/>
      <name val="Calibri"/>
      <charset val="0"/>
    </font>
    <font>
      <u/>
      <sz val="11"/>
      <color indexed="12"/>
      <name val="Calibri"/>
      <charset val="0"/>
    </font>
    <font>
      <sz val="11"/>
      <color indexed="9"/>
      <name val="Calibri"/>
      <charset val="0"/>
    </font>
    <font>
      <sz val="11"/>
      <color theme="1"/>
      <name val="Calibri"/>
      <charset val="134"/>
      <scheme val="minor"/>
    </font>
    <font>
      <sz val="11"/>
      <color indexed="60"/>
      <name val="Calibri"/>
      <charset val="0"/>
    </font>
    <font>
      <b/>
      <sz val="13"/>
      <color indexed="62"/>
      <name val="Calibri"/>
      <charset val="134"/>
    </font>
    <font>
      <sz val="11"/>
      <color indexed="10"/>
      <name val="Calibri"/>
      <charset val="0"/>
    </font>
    <font>
      <sz val="11"/>
      <color indexed="52"/>
      <name val="Calibri"/>
      <charset val="0"/>
    </font>
    <font>
      <sz val="11"/>
      <color indexed="62"/>
      <name val="Calibri"/>
      <charset val="0"/>
    </font>
    <font>
      <i/>
      <sz val="11"/>
      <color indexed="23"/>
      <name val="Calibri"/>
      <charset val="0"/>
    </font>
    <font>
      <b/>
      <sz val="11"/>
      <color indexed="62"/>
      <name val="Calibri"/>
      <charset val="134"/>
    </font>
    <font>
      <b/>
      <sz val="15"/>
      <color indexed="62"/>
      <name val="Calibri"/>
      <charset val="134"/>
    </font>
    <font>
      <b/>
      <sz val="11"/>
      <color indexed="8"/>
      <name val="Calibri"/>
      <charset val="0"/>
    </font>
    <font>
      <b/>
      <sz val="11"/>
      <color indexed="52"/>
      <name val="Calibri"/>
      <charset val="0"/>
    </font>
    <font>
      <sz val="11"/>
      <color indexed="17"/>
      <name val="Calibri"/>
      <charset val="0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</borders>
  <cellStyleXfs count="52">
    <xf numFmtId="0" fontId="0" fillId="0" borderId="0">
      <alignment vertical="center"/>
    </xf>
    <xf numFmtId="0" fontId="15" fillId="6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176" fontId="13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/>
    <xf numFmtId="0" fontId="17" fillId="5" borderId="5" applyNumberFormat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13" borderId="9" applyNumberFormat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0" fillId="0" borderId="0"/>
    <xf numFmtId="0" fontId="15" fillId="1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179" fontId="20" fillId="0" borderId="0" applyFont="0" applyFill="0" applyBorder="0" applyAlignment="0" applyProtection="0"/>
  </cellStyleXfs>
  <cellXfs count="126">
    <xf numFmtId="0" fontId="0" fillId="0" borderId="0" xfId="0" applyAlignment="1"/>
    <xf numFmtId="0" fontId="1" fillId="0" borderId="0" xfId="0" applyFont="1" applyFill="1" applyAlignment="1"/>
    <xf numFmtId="0" fontId="1" fillId="0" borderId="0" xfId="0" applyFont="1" applyFill="1" applyBorder="1" applyAlignment="1"/>
    <xf numFmtId="0" fontId="1" fillId="0" borderId="0" xfId="0" applyFont="1" applyFill="1" applyAlignment="1">
      <alignment horizontal="center"/>
    </xf>
    <xf numFmtId="178" fontId="1" fillId="0" borderId="0" xfId="2" applyNumberFormat="1" applyFont="1" applyFill="1" applyAlignment="1"/>
    <xf numFmtId="178" fontId="1" fillId="0" borderId="0" xfId="2" applyNumberFormat="1" applyFont="1" applyAlignment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 applyProtection="1">
      <protection locked="0"/>
    </xf>
    <xf numFmtId="0" fontId="1" fillId="0" borderId="0" xfId="0" applyFont="1" applyFill="1" applyAlignment="1" applyProtection="1">
      <alignment horizontal="center"/>
      <protection locked="0"/>
    </xf>
    <xf numFmtId="178" fontId="1" fillId="0" borderId="0" xfId="2" applyNumberFormat="1" applyFont="1" applyFill="1" applyAlignment="1" applyProtection="1">
      <protection locked="0"/>
    </xf>
    <xf numFmtId="178" fontId="1" fillId="0" borderId="0" xfId="2" applyNumberFormat="1" applyFont="1" applyAlignment="1" applyProtection="1"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/>
    <xf numFmtId="0" fontId="1" fillId="0" borderId="0" xfId="0" applyFont="1" applyFill="1" applyAlignment="1" applyProtection="1">
      <alignment horizontal="center"/>
    </xf>
    <xf numFmtId="178" fontId="1" fillId="0" borderId="0" xfId="2" applyNumberFormat="1" applyFont="1" applyFill="1" applyAlignment="1" applyProtection="1"/>
    <xf numFmtId="178" fontId="1" fillId="0" borderId="0" xfId="2" applyNumberFormat="1" applyFont="1" applyAlignment="1" applyProtection="1"/>
    <xf numFmtId="0" fontId="1" fillId="0" borderId="0" xfId="0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178" fontId="1" fillId="0" borderId="1" xfId="2" applyNumberFormat="1" applyFont="1" applyFill="1" applyBorder="1" applyAlignment="1" applyProtection="1">
      <alignment wrapText="1"/>
      <protection locked="0"/>
    </xf>
    <xf numFmtId="178" fontId="1" fillId="0" borderId="1" xfId="2" applyNumberFormat="1" applyFont="1" applyBorder="1" applyAlignment="1" applyProtection="1">
      <alignment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protection locked="0"/>
    </xf>
    <xf numFmtId="0" fontId="1" fillId="0" borderId="1" xfId="0" applyFont="1" applyFill="1" applyBorder="1" applyAlignment="1" applyProtection="1"/>
    <xf numFmtId="0" fontId="1" fillId="0" borderId="1" xfId="0" applyFont="1" applyFill="1" applyBorder="1" applyAlignment="1" applyProtection="1">
      <alignment horizontal="center"/>
    </xf>
    <xf numFmtId="178" fontId="2" fillId="0" borderId="1" xfId="2" applyNumberFormat="1" applyFont="1" applyFill="1" applyBorder="1" applyAlignment="1" applyProtection="1">
      <alignment wrapText="1"/>
      <protection locked="0"/>
    </xf>
    <xf numFmtId="49" fontId="3" fillId="0" borderId="1" xfId="10" applyNumberFormat="1" applyFont="1" applyFill="1" applyBorder="1" applyAlignment="1">
      <alignment horizontal="left" vertical="center"/>
    </xf>
    <xf numFmtId="181" fontId="2" fillId="0" borderId="1" xfId="51" applyNumberFormat="1" applyFont="1" applyFill="1" applyBorder="1" applyAlignment="1">
      <alignment horizontal="right" vertical="top"/>
    </xf>
    <xf numFmtId="181" fontId="1" fillId="0" borderId="1" xfId="51" applyNumberFormat="1" applyFont="1" applyBorder="1" applyAlignment="1">
      <alignment horizontal="right" vertical="top"/>
    </xf>
    <xf numFmtId="182" fontId="1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81" fontId="1" fillId="0" borderId="1" xfId="51" applyNumberFormat="1" applyFont="1" applyFill="1" applyBorder="1" applyAlignment="1">
      <alignment horizontal="right" vertical="top"/>
    </xf>
    <xf numFmtId="0" fontId="1" fillId="0" borderId="1" xfId="0" applyFont="1" applyFill="1" applyBorder="1" applyAlignment="1" applyProtection="1">
      <alignment horizontal="right"/>
    </xf>
    <xf numFmtId="0" fontId="1" fillId="0" borderId="1" xfId="2" applyNumberFormat="1" applyFont="1" applyFill="1" applyBorder="1" applyAlignment="1" applyProtection="1">
      <alignment horizontal="center"/>
      <protection locked="0"/>
    </xf>
    <xf numFmtId="182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left"/>
      <protection locked="0"/>
    </xf>
    <xf numFmtId="0" fontId="1" fillId="0" borderId="1" xfId="0" applyFont="1" applyFill="1" applyBorder="1" applyAlignment="1" applyProtection="1">
      <alignment horizontal="left"/>
    </xf>
    <xf numFmtId="178" fontId="1" fillId="0" borderId="1" xfId="2" applyNumberFormat="1" applyFont="1" applyFill="1" applyBorder="1" applyAlignment="1" applyProtection="1"/>
    <xf numFmtId="178" fontId="1" fillId="0" borderId="1" xfId="2" applyNumberFormat="1" applyFont="1" applyBorder="1" applyAlignment="1" applyProtection="1"/>
    <xf numFmtId="0" fontId="1" fillId="0" borderId="0" xfId="0" applyFont="1" applyFill="1" applyAlignment="1" applyProtection="1">
      <alignment horizontal="left"/>
      <protection locked="0"/>
    </xf>
    <xf numFmtId="182" fontId="1" fillId="0" borderId="0" xfId="0" applyNumberFormat="1" applyFont="1" applyFill="1" applyAlignment="1" applyProtection="1">
      <alignment horizontal="center" vertical="center"/>
    </xf>
    <xf numFmtId="182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 applyProtection="1">
      <alignment wrapText="1"/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1" fillId="0" borderId="1" xfId="0" applyFont="1" applyFill="1" applyBorder="1" applyAlignment="1" applyProtection="1">
      <alignment wrapText="1"/>
    </xf>
    <xf numFmtId="0" fontId="1" fillId="0" borderId="0" xfId="0" applyFont="1" applyFill="1" applyAlignment="1" applyProtection="1">
      <alignment wrapText="1"/>
    </xf>
    <xf numFmtId="0" fontId="4" fillId="0" borderId="0" xfId="0" applyFont="1" applyBorder="1" applyAlignment="1">
      <alignment horizontal="left" vertical="center"/>
    </xf>
    <xf numFmtId="181" fontId="4" fillId="0" borderId="0" xfId="2" applyNumberFormat="1" applyFont="1" applyFill="1" applyBorder="1" applyAlignment="1">
      <alignment horizontal="left" vertical="center"/>
    </xf>
    <xf numFmtId="49" fontId="3" fillId="0" borderId="0" xfId="10" applyNumberFormat="1" applyFont="1" applyBorder="1" applyAlignment="1">
      <alignment horizontal="left" vertical="center"/>
    </xf>
    <xf numFmtId="49" fontId="5" fillId="0" borderId="0" xfId="10" applyNumberFormat="1" applyFont="1" applyBorder="1" applyAlignment="1">
      <alignment horizontal="left" vertical="center"/>
    </xf>
    <xf numFmtId="181" fontId="3" fillId="0" borderId="0" xfId="2" applyNumberFormat="1" applyFont="1" applyFill="1" applyBorder="1" applyAlignment="1">
      <alignment horizontal="left" vertical="center"/>
    </xf>
    <xf numFmtId="181" fontId="3" fillId="0" borderId="0" xfId="2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49" fontId="3" fillId="0" borderId="1" xfId="10" applyNumberFormat="1" applyFont="1" applyBorder="1" applyAlignment="1">
      <alignment horizontal="left" vertical="center"/>
    </xf>
    <xf numFmtId="181" fontId="3" fillId="0" borderId="1" xfId="2" applyNumberFormat="1" applyFont="1" applyFill="1" applyBorder="1" applyAlignment="1">
      <alignment horizontal="left" vertical="center"/>
    </xf>
    <xf numFmtId="183" fontId="3" fillId="0" borderId="1" xfId="10" applyNumberFormat="1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181" fontId="6" fillId="0" borderId="2" xfId="2" applyNumberFormat="1" applyFont="1" applyFill="1" applyBorder="1" applyAlignment="1">
      <alignment horizontal="left" vertical="center"/>
    </xf>
    <xf numFmtId="181" fontId="4" fillId="0" borderId="2" xfId="2" applyNumberFormat="1" applyFont="1" applyFill="1" applyBorder="1" applyAlignment="1">
      <alignment horizontal="left" vertical="center"/>
    </xf>
    <xf numFmtId="0" fontId="0" fillId="2" borderId="0" xfId="0" applyFill="1" applyAlignment="1"/>
    <xf numFmtId="49" fontId="3" fillId="0" borderId="0" xfId="10" applyNumberFormat="1" applyFont="1" applyFill="1" applyBorder="1" applyAlignment="1">
      <alignment horizontal="left" vertical="center"/>
    </xf>
    <xf numFmtId="49" fontId="3" fillId="0" borderId="0" xfId="10" applyNumberFormat="1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183" fontId="3" fillId="0" borderId="0" xfId="10" applyNumberFormat="1" applyFont="1" applyFill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49" fontId="3" fillId="2" borderId="0" xfId="10" applyNumberFormat="1" applyFont="1" applyFill="1" applyAlignment="1">
      <alignment horizontal="left" vertical="center"/>
    </xf>
    <xf numFmtId="183" fontId="3" fillId="2" borderId="0" xfId="10" applyNumberFormat="1" applyFont="1" applyFill="1" applyAlignment="1">
      <alignment horizontal="left" vertical="center"/>
    </xf>
    <xf numFmtId="181" fontId="3" fillId="2" borderId="0" xfId="2" applyNumberFormat="1" applyFont="1" applyFill="1" applyBorder="1" applyAlignment="1">
      <alignment horizontal="left" vertical="center"/>
    </xf>
    <xf numFmtId="0" fontId="7" fillId="0" borderId="0" xfId="0" applyFont="1" applyFill="1" applyAlignment="1"/>
    <xf numFmtId="0" fontId="7" fillId="0" borderId="0" xfId="0" applyFont="1" applyFill="1" applyAlignment="1">
      <alignment horizontal="center"/>
    </xf>
    <xf numFmtId="178" fontId="7" fillId="0" borderId="0" xfId="2" applyNumberFormat="1" applyFont="1" applyAlignment="1"/>
    <xf numFmtId="0" fontId="7" fillId="0" borderId="0" xfId="0" applyFont="1" applyFill="1" applyAlignment="1" applyProtection="1">
      <protection locked="0"/>
    </xf>
    <xf numFmtId="0" fontId="7" fillId="0" borderId="0" xfId="0" applyFont="1" applyFill="1" applyAlignment="1" applyProtection="1">
      <alignment horizontal="center"/>
      <protection locked="0"/>
    </xf>
    <xf numFmtId="178" fontId="7" fillId="0" borderId="0" xfId="2" applyNumberFormat="1" applyFont="1" applyAlignment="1" applyProtection="1">
      <protection locked="0"/>
    </xf>
    <xf numFmtId="0" fontId="7" fillId="0" borderId="0" xfId="0" applyFont="1" applyFill="1" applyAlignment="1" applyProtection="1"/>
    <xf numFmtId="0" fontId="7" fillId="0" borderId="0" xfId="0" applyFont="1" applyFill="1" applyAlignment="1" applyProtection="1">
      <alignment horizontal="center"/>
    </xf>
    <xf numFmtId="178" fontId="7" fillId="0" borderId="0" xfId="2" applyNumberFormat="1" applyFont="1" applyAlignment="1" applyProtection="1"/>
    <xf numFmtId="0" fontId="7" fillId="0" borderId="0" xfId="0" applyFont="1" applyFill="1" applyAlignment="1" applyProtection="1">
      <alignment vertical="center" wrapText="1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178" fontId="7" fillId="0" borderId="0" xfId="2" applyNumberFormat="1" applyFont="1" applyAlignment="1" applyProtection="1">
      <alignment wrapText="1"/>
      <protection locked="0"/>
    </xf>
    <xf numFmtId="0" fontId="7" fillId="0" borderId="0" xfId="0" applyFont="1" applyFill="1" applyAlignment="1" applyProtection="1">
      <alignment wrapText="1"/>
      <protection locked="0"/>
    </xf>
    <xf numFmtId="0" fontId="7" fillId="0" borderId="0" xfId="0" applyFont="1" applyFill="1" applyAlignment="1" applyProtection="1">
      <alignment horizontal="left"/>
      <protection locked="0"/>
    </xf>
    <xf numFmtId="182" fontId="7" fillId="0" borderId="0" xfId="0" applyNumberFormat="1" applyFont="1" applyFill="1" applyAlignment="1" applyProtection="1"/>
    <xf numFmtId="182" fontId="7" fillId="0" borderId="0" xfId="0" applyNumberFormat="1" applyFont="1" applyFill="1" applyAlignment="1"/>
    <xf numFmtId="49" fontId="3" fillId="0" borderId="0" xfId="10" applyNumberFormat="1" applyFont="1" applyAlignment="1">
      <alignment horizontal="left" vertical="center"/>
    </xf>
    <xf numFmtId="183" fontId="3" fillId="0" borderId="0" xfId="10" applyNumberFormat="1" applyFont="1" applyAlignment="1">
      <alignment horizontal="left" vertical="center"/>
    </xf>
    <xf numFmtId="49" fontId="8" fillId="0" borderId="0" xfId="0" applyNumberFormat="1" applyFont="1" applyFill="1" applyAlignment="1">
      <alignment vertical="top"/>
    </xf>
    <xf numFmtId="184" fontId="9" fillId="0" borderId="0" xfId="0" applyNumberFormat="1" applyFont="1" applyFill="1" applyAlignment="1">
      <alignment horizontal="right" vertical="top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/>
    <xf numFmtId="0" fontId="11" fillId="0" borderId="0" xfId="0" applyFont="1" applyBorder="1" applyAlignment="1"/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/>
    </xf>
    <xf numFmtId="182" fontId="10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top"/>
    </xf>
    <xf numFmtId="182" fontId="11" fillId="0" borderId="0" xfId="0" applyNumberFormat="1" applyFont="1" applyBorder="1" applyAlignment="1">
      <alignment horizontal="center" vertical="center"/>
    </xf>
    <xf numFmtId="49" fontId="11" fillId="0" borderId="0" xfId="0" applyNumberFormat="1" applyFont="1" applyBorder="1" applyAlignment="1">
      <alignment horizontal="left" vertical="top"/>
    </xf>
    <xf numFmtId="0" fontId="10" fillId="0" borderId="0" xfId="0" applyFont="1" applyBorder="1" applyAlignment="1">
      <alignment horizontal="left" vertical="top"/>
    </xf>
    <xf numFmtId="49" fontId="11" fillId="0" borderId="0" xfId="0" applyNumberFormat="1" applyFont="1" applyBorder="1" applyAlignment="1">
      <alignment horizontal="center" vertical="top"/>
    </xf>
    <xf numFmtId="0" fontId="10" fillId="0" borderId="0" xfId="0" applyFont="1" applyBorder="1" applyAlignment="1">
      <alignment vertical="top"/>
    </xf>
    <xf numFmtId="49" fontId="11" fillId="0" borderId="0" xfId="0" applyNumberFormat="1" applyFont="1" applyBorder="1" applyAlignment="1">
      <alignment horizontal="left" vertical="center"/>
    </xf>
    <xf numFmtId="0" fontId="11" fillId="0" borderId="0" xfId="0" applyFont="1" applyBorder="1" applyAlignment="1">
      <alignment horizontal="center"/>
    </xf>
    <xf numFmtId="49" fontId="10" fillId="0" borderId="0" xfId="0" applyNumberFormat="1" applyFont="1" applyBorder="1" applyAlignment="1">
      <alignment horizontal="left" vertical="center"/>
    </xf>
    <xf numFmtId="179" fontId="10" fillId="0" borderId="0" xfId="2" applyFont="1" applyBorder="1" applyAlignment="1">
      <alignment horizontal="center" vertical="top"/>
    </xf>
    <xf numFmtId="0" fontId="10" fillId="0" borderId="0" xfId="0" applyNumberFormat="1" applyFont="1" applyBorder="1" applyAlignment="1">
      <alignment horizontal="center" vertical="top"/>
    </xf>
    <xf numFmtId="179" fontId="11" fillId="0" borderId="3" xfId="2" applyFont="1" applyBorder="1" applyAlignment="1">
      <alignment horizontal="center" vertical="top"/>
    </xf>
    <xf numFmtId="185" fontId="11" fillId="0" borderId="0" xfId="0" applyNumberFormat="1" applyFont="1" applyBorder="1" applyAlignment="1">
      <alignment horizontal="center" vertical="top"/>
    </xf>
    <xf numFmtId="185" fontId="10" fillId="0" borderId="0" xfId="0" applyNumberFormat="1" applyFont="1" applyBorder="1" applyAlignment="1">
      <alignment horizontal="center" vertical="top"/>
    </xf>
    <xf numFmtId="49" fontId="10" fillId="0" borderId="0" xfId="0" applyNumberFormat="1" applyFont="1" applyBorder="1" applyAlignment="1">
      <alignment horizontal="left" vertical="top"/>
    </xf>
    <xf numFmtId="49" fontId="11" fillId="0" borderId="0" xfId="0" applyNumberFormat="1" applyFont="1" applyBorder="1" applyAlignment="1">
      <alignment horizontal="left" vertical="top" indent="2"/>
    </xf>
    <xf numFmtId="49" fontId="10" fillId="0" borderId="0" xfId="0" applyNumberFormat="1" applyFont="1" applyBorder="1" applyAlignment="1">
      <alignment vertical="top"/>
    </xf>
    <xf numFmtId="185" fontId="10" fillId="0" borderId="0" xfId="0" applyNumberFormat="1" applyFont="1" applyBorder="1" applyAlignment="1">
      <alignment horizontal="right" vertical="top"/>
    </xf>
    <xf numFmtId="0" fontId="10" fillId="0" borderId="0" xfId="0" applyNumberFormat="1" applyFont="1" applyBorder="1" applyAlignment="1">
      <alignment horizontal="right" vertical="top"/>
    </xf>
    <xf numFmtId="186" fontId="10" fillId="0" borderId="0" xfId="0" applyNumberFormat="1" applyFont="1" applyBorder="1" applyAlignment="1">
      <alignment horizontal="right" vertical="top"/>
    </xf>
    <xf numFmtId="185" fontId="11" fillId="0" borderId="0" xfId="0" applyNumberFormat="1" applyFont="1" applyBorder="1" applyAlignment="1">
      <alignment horizontal="right" vertical="top"/>
    </xf>
    <xf numFmtId="182" fontId="11" fillId="0" borderId="0" xfId="0" applyNumberFormat="1" applyFont="1" applyBorder="1" applyAlignment="1">
      <alignment horizontal="center" vertical="top"/>
    </xf>
    <xf numFmtId="182" fontId="10" fillId="0" borderId="0" xfId="0" applyNumberFormat="1" applyFont="1" applyBorder="1" applyAlignment="1">
      <alignment horizontal="center" vertical="top"/>
    </xf>
  </cellXfs>
  <cellStyles count="52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Normal 9" xfId="10"/>
    <cellStyle name="Check Cell" xfId="11" builtinId="23"/>
    <cellStyle name="Heading 2" xfId="12" builtinId="17"/>
    <cellStyle name="Note" xfId="13" builtinId="10"/>
    <cellStyle name="40% - Accent3" xfId="14" builtinId="39"/>
    <cellStyle name="Warning Text" xfId="15" builtinId="11"/>
    <cellStyle name="40% - Accent2" xfId="16" builtinId="35"/>
    <cellStyle name="Title" xfId="17" builtinId="15"/>
    <cellStyle name="CExplanatory Text" xfId="18" builtinId="53"/>
    <cellStyle name="Heading 1" xfId="19" builtinId="16"/>
    <cellStyle name="Heading 3" xfId="20" builtinId="18"/>
    <cellStyle name="Heading 4" xfId="21" builtinId="19"/>
    <cellStyle name="Input" xfId="22" builtinId="20"/>
    <cellStyle name="60% - Accent3" xfId="23" builtinId="40"/>
    <cellStyle name="Good" xfId="24" builtinId="26"/>
    <cellStyle name="Output" xfId="25" builtinId="21"/>
    <cellStyle name="20% - Accent1" xfId="26" builtinId="30"/>
    <cellStyle name="Calculation" xfId="27" builtinId="22"/>
    <cellStyle name="Linked Cell" xfId="28" builtinId="24"/>
    <cellStyle name="Total" xfId="29" builtinId="25"/>
    <cellStyle name="Bad" xfId="30" builtinId="27"/>
    <cellStyle name="Neutral" xfId="31" builtinId="28"/>
    <cellStyle name="Accent1" xfId="32" builtinId="29"/>
    <cellStyle name="20% - Accent5" xfId="33" builtinId="46"/>
    <cellStyle name="60% - Accent1" xfId="34" builtinId="32"/>
    <cellStyle name="Accent2" xfId="35" builtinId="33"/>
    <cellStyle name="20% - Accent2" xfId="36" builtinId="34"/>
    <cellStyle name="Normal 3" xfId="37"/>
    <cellStyle name="20% - Accent6" xfId="38" builtinId="50"/>
    <cellStyle name="60% - Accent2" xfId="39" builtinId="36"/>
    <cellStyle name="Accent3" xfId="40" builtinId="37"/>
    <cellStyle name="20% - Accent3" xfId="41" builtinId="38"/>
    <cellStyle name="Accent4" xfId="42" builtinId="41"/>
    <cellStyle name="20% - Accent4" xfId="43" builtinId="42"/>
    <cellStyle name="40% - Accent4" xfId="44" builtinId="43"/>
    <cellStyle name="Accent5" xfId="45" builtinId="45"/>
    <cellStyle name="40% - Accent5" xfId="46" builtinId="47"/>
    <cellStyle name="60% - Accent5" xfId="47" builtinId="48"/>
    <cellStyle name="Accent6" xfId="48" builtinId="49"/>
    <cellStyle name="40% - Accent6" xfId="49" builtinId="51"/>
    <cellStyle name="60% - Accent6" xfId="50" builtinId="52"/>
    <cellStyle name="Comma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erver\D\My%20Documents%20of%20Accounts\Mayflower%20Platinum\Suppliers%20Reconcilation\FY%202021-2022\MPL-%20Nov%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hivanand\Downloads\Supplier%20reconciliation_AGH%20-Jan-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PL"/>
      <sheetName val="Sheet3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GH"/>
      <sheetName val="Sheet3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A1" sqref="$A1:$XFD1048576"/>
    </sheetView>
  </sheetViews>
  <sheetFormatPr defaultColWidth="9" defaultRowHeight="15.75"/>
  <cols>
    <col min="1" max="1" width="4.87619047619048" style="96" customWidth="1"/>
    <col min="2" max="2" width="32.5047619047619" style="98" customWidth="1"/>
    <col min="3" max="3" width="12.6285714285714" style="99" customWidth="1"/>
    <col min="4" max="4" width="13.3714285714286" style="99" customWidth="1"/>
    <col min="5" max="5" width="19" style="100" customWidth="1"/>
    <col min="6" max="6" width="21.752380952381" style="99" customWidth="1"/>
    <col min="7" max="7" width="20.247619047619" style="99" customWidth="1"/>
    <col min="8" max="8" width="53.2857142857143" style="96" customWidth="1"/>
    <col min="9" max="9" width="39.2857142857143" style="96" customWidth="1"/>
    <col min="10" max="16384" width="9.14285714285714" style="96"/>
  </cols>
  <sheetData>
    <row r="1" s="95" customFormat="1" spans="1:9">
      <c r="A1" s="101" t="s">
        <v>0</v>
      </c>
      <c r="B1" s="102"/>
      <c r="C1" s="103"/>
      <c r="D1" s="103"/>
      <c r="E1" s="104"/>
      <c r="F1" s="99"/>
      <c r="G1" s="99"/>
      <c r="H1" s="105"/>
      <c r="I1" s="106"/>
    </row>
    <row r="2" spans="1:9">
      <c r="A2" s="97" t="s">
        <v>1</v>
      </c>
      <c r="B2" s="102" t="s">
        <v>2</v>
      </c>
      <c r="C2" s="103"/>
      <c r="D2" s="103"/>
      <c r="E2" s="104"/>
      <c r="H2" s="107"/>
      <c r="I2" s="108"/>
    </row>
    <row r="3" s="95" customFormat="1" spans="1:7">
      <c r="A3" s="105" t="s">
        <v>3</v>
      </c>
      <c r="B3" s="109"/>
      <c r="C3" s="99"/>
      <c r="D3" s="99"/>
      <c r="E3" s="100"/>
      <c r="F3" s="103"/>
      <c r="G3" s="103"/>
    </row>
    <row r="4" spans="1:7">
      <c r="A4" s="105" t="s">
        <v>4</v>
      </c>
      <c r="B4" s="109" t="s">
        <v>5</v>
      </c>
      <c r="F4" s="103"/>
      <c r="G4" s="103"/>
    </row>
    <row r="5" spans="2:7">
      <c r="B5" s="109" t="s">
        <v>6</v>
      </c>
      <c r="C5" s="107"/>
      <c r="D5" s="107"/>
      <c r="E5" s="104"/>
      <c r="F5" s="107"/>
      <c r="G5" s="107"/>
    </row>
    <row r="6" s="97" customFormat="1" spans="1:8">
      <c r="A6" s="110" t="s">
        <v>7</v>
      </c>
      <c r="B6" s="109" t="s">
        <v>8</v>
      </c>
      <c r="C6" s="107" t="s">
        <v>9</v>
      </c>
      <c r="D6" s="107" t="s">
        <v>10</v>
      </c>
      <c r="E6" s="104" t="s">
        <v>11</v>
      </c>
      <c r="F6" s="107" t="s">
        <v>12</v>
      </c>
      <c r="G6" s="107" t="s">
        <v>13</v>
      </c>
      <c r="H6" s="110" t="s">
        <v>14</v>
      </c>
    </row>
    <row r="7" ht="20.25" customHeight="1" spans="1:8">
      <c r="A7" s="99">
        <v>1</v>
      </c>
      <c r="B7" s="111" t="s">
        <v>15</v>
      </c>
      <c r="C7" s="112">
        <v>360983</v>
      </c>
      <c r="D7" s="112"/>
      <c r="E7" s="100">
        <v>43253</v>
      </c>
      <c r="F7" s="113"/>
      <c r="G7" s="116"/>
      <c r="H7" s="96" t="s">
        <v>16</v>
      </c>
    </row>
    <row r="8" ht="20.25" customHeight="1" spans="1:8">
      <c r="A8" s="99">
        <v>2</v>
      </c>
      <c r="B8" s="111" t="s">
        <v>17</v>
      </c>
      <c r="C8" s="112">
        <v>7080</v>
      </c>
      <c r="D8" s="112"/>
      <c r="E8" s="100">
        <v>43138</v>
      </c>
      <c r="H8" s="96" t="s">
        <v>16</v>
      </c>
    </row>
    <row r="9" customFormat="1" ht="20.25" customHeight="1" spans="1:8">
      <c r="A9" s="99">
        <v>3</v>
      </c>
      <c r="B9" s="111" t="s">
        <v>18</v>
      </c>
      <c r="C9" s="112"/>
      <c r="D9" s="112">
        <v>1003</v>
      </c>
      <c r="E9" s="100"/>
      <c r="F9" s="99">
        <v>50945</v>
      </c>
      <c r="G9" s="99" t="s">
        <v>19</v>
      </c>
      <c r="H9" s="96" t="s">
        <v>20</v>
      </c>
    </row>
    <row r="10" s="96" customFormat="1" ht="20.25" customHeight="1" spans="2:7">
      <c r="B10" s="109" t="s">
        <v>21</v>
      </c>
      <c r="C10" s="114">
        <f>SUM(C7:C9)</f>
        <v>368063</v>
      </c>
      <c r="D10" s="114">
        <f>SUM(D7:D9)</f>
        <v>1003</v>
      </c>
      <c r="E10" s="104"/>
      <c r="F10" s="115"/>
      <c r="G10" s="124"/>
    </row>
    <row r="11" ht="20.25" customHeight="1" spans="1:7">
      <c r="A11" s="99"/>
      <c r="B11" s="111"/>
      <c r="C11" s="116"/>
      <c r="D11" s="116"/>
      <c r="F11" s="113"/>
      <c r="G11" s="125"/>
    </row>
    <row r="12" ht="20.25" customHeight="1" spans="1:7">
      <c r="A12" s="99"/>
      <c r="B12" s="111"/>
      <c r="C12" s="116"/>
      <c r="D12" s="116"/>
      <c r="F12" s="113"/>
      <c r="G12" s="125"/>
    </row>
    <row r="13" ht="20.25" customHeight="1" spans="1:7">
      <c r="A13" s="99"/>
      <c r="B13" s="111"/>
      <c r="C13" s="116"/>
      <c r="D13" s="116"/>
      <c r="F13" s="113"/>
      <c r="G13" s="125"/>
    </row>
    <row r="14" ht="20.25" customHeight="1" spans="1:7">
      <c r="A14" s="99"/>
      <c r="B14" s="111"/>
      <c r="C14" s="116"/>
      <c r="D14" s="116"/>
      <c r="F14" s="113"/>
      <c r="G14" s="116"/>
    </row>
    <row r="15" ht="20.25" customHeight="1" spans="1:7">
      <c r="A15" s="99"/>
      <c r="B15" s="111"/>
      <c r="C15" s="116"/>
      <c r="D15" s="116"/>
      <c r="F15" s="113"/>
      <c r="G15" s="116"/>
    </row>
    <row r="16" ht="20.25" customHeight="1" spans="1:7">
      <c r="A16" s="99"/>
      <c r="B16" s="111"/>
      <c r="C16" s="116"/>
      <c r="D16" s="116"/>
      <c r="F16" s="113"/>
      <c r="G16" s="116"/>
    </row>
    <row r="17" ht="20.25" customHeight="1" spans="2:7">
      <c r="B17" s="111"/>
      <c r="C17" s="116"/>
      <c r="D17" s="116"/>
      <c r="F17" s="116"/>
      <c r="G17" s="116"/>
    </row>
  </sheetData>
  <printOptions horizontalCentered="1" gridLines="1"/>
  <pageMargins left="0.432638888888889" right="0.129166666666667" top="0.747916666666667" bottom="0.432638888888889" header="0.3" footer="0.3"/>
  <pageSetup paperSize="9" scale="69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workbookViewId="0">
      <selection activeCell="C5" sqref="C5"/>
    </sheetView>
  </sheetViews>
  <sheetFormatPr defaultColWidth="9" defaultRowHeight="15.95" customHeight="1" outlineLevelCol="6"/>
  <cols>
    <col min="1" max="1" width="5.71428571428571" style="50" customWidth="1"/>
    <col min="2" max="2" width="34.0571428571429" style="50" customWidth="1"/>
    <col min="3" max="3" width="12.2857142857143" style="50" customWidth="1"/>
    <col min="4" max="4" width="11.7142857142857" style="50" customWidth="1"/>
    <col min="5" max="5" width="9.28571428571429" style="51" customWidth="1"/>
    <col min="6" max="6" width="6.85714285714286" style="51" customWidth="1"/>
    <col min="7" max="7" width="14" style="50" customWidth="1"/>
    <col min="8" max="8" width="9.14285714285714" style="50"/>
    <col min="9" max="9" width="9.28571428571429" style="50" customWidth="1"/>
    <col min="10" max="11" width="12.8571428571429" style="50"/>
    <col min="12" max="16382" width="9.14285714285714" style="50"/>
    <col min="16383" max="16383" width="9.14285714285714"/>
  </cols>
  <sheetData>
    <row r="1" s="50" customFormat="1" customHeight="1" spans="1:6">
      <c r="A1" s="52" t="s">
        <v>34</v>
      </c>
      <c r="B1" s="53"/>
      <c r="C1" s="52"/>
      <c r="D1" s="52"/>
      <c r="E1" s="54"/>
      <c r="F1" s="54"/>
    </row>
    <row r="2" s="50" customFormat="1" customHeight="1" spans="1:6">
      <c r="A2" s="50" t="s">
        <v>114</v>
      </c>
      <c r="E2" s="55"/>
      <c r="F2" s="55"/>
    </row>
    <row r="3" s="50" customFormat="1" customHeight="1" spans="1:7">
      <c r="A3" s="50" t="s">
        <v>7</v>
      </c>
      <c r="B3" s="52" t="s">
        <v>8</v>
      </c>
      <c r="C3" s="52" t="s">
        <v>45</v>
      </c>
      <c r="D3" s="52" t="s">
        <v>115</v>
      </c>
      <c r="E3" s="54" t="s">
        <v>47</v>
      </c>
      <c r="F3" s="54" t="s">
        <v>48</v>
      </c>
      <c r="G3" s="50" t="s">
        <v>14</v>
      </c>
    </row>
    <row r="4" s="50" customFormat="1" customHeight="1" spans="1:7">
      <c r="A4" s="50">
        <v>1</v>
      </c>
      <c r="B4" s="65" t="s">
        <v>116</v>
      </c>
      <c r="C4" s="50">
        <v>83132</v>
      </c>
      <c r="D4" s="66" t="s">
        <v>117</v>
      </c>
      <c r="E4" s="54">
        <v>9558</v>
      </c>
      <c r="F4" s="54"/>
      <c r="G4" s="66" t="s">
        <v>118</v>
      </c>
    </row>
    <row r="5" s="50" customFormat="1" customHeight="1" spans="2:7">
      <c r="B5" s="65" t="s">
        <v>116</v>
      </c>
      <c r="C5" s="67">
        <v>82090</v>
      </c>
      <c r="D5" s="66" t="s">
        <v>119</v>
      </c>
      <c r="E5" s="54">
        <v>70092</v>
      </c>
      <c r="F5" s="54"/>
      <c r="G5" s="66" t="s">
        <v>118</v>
      </c>
    </row>
    <row r="6" s="50" customFormat="1" customHeight="1" spans="1:7">
      <c r="A6" s="50">
        <f>1+A4</f>
        <v>2</v>
      </c>
      <c r="B6" s="68" t="s">
        <v>120</v>
      </c>
      <c r="C6" s="66" t="s">
        <v>121</v>
      </c>
      <c r="D6" s="69" t="s">
        <v>122</v>
      </c>
      <c r="E6" s="54">
        <v>5500</v>
      </c>
      <c r="F6" s="54"/>
      <c r="G6" s="66" t="s">
        <v>118</v>
      </c>
    </row>
    <row r="7" s="50" customFormat="1" customHeight="1" spans="1:7">
      <c r="A7" s="50">
        <f>1+A6</f>
        <v>3</v>
      </c>
      <c r="B7" s="68" t="s">
        <v>38</v>
      </c>
      <c r="C7" s="66" t="s">
        <v>123</v>
      </c>
      <c r="D7" s="69" t="s">
        <v>124</v>
      </c>
      <c r="E7" s="54">
        <v>4177</v>
      </c>
      <c r="F7" s="54"/>
      <c r="G7" s="66" t="s">
        <v>118</v>
      </c>
    </row>
    <row r="8" s="50" customFormat="1" customHeight="1" spans="1:7">
      <c r="A8" s="50" t="e">
        <f>1+#REF!</f>
        <v>#REF!</v>
      </c>
      <c r="B8" s="68" t="s">
        <v>125</v>
      </c>
      <c r="C8" s="66" t="s">
        <v>126</v>
      </c>
      <c r="D8" s="69" t="s">
        <v>127</v>
      </c>
      <c r="E8" s="54">
        <v>42480</v>
      </c>
      <c r="F8" s="54"/>
      <c r="G8" s="66" t="s">
        <v>118</v>
      </c>
    </row>
    <row r="9" s="50" customFormat="1" customHeight="1" spans="2:7">
      <c r="B9" s="68" t="s">
        <v>128</v>
      </c>
      <c r="C9" s="66" t="s">
        <v>113</v>
      </c>
      <c r="D9" s="69" t="s">
        <v>129</v>
      </c>
      <c r="E9" s="54">
        <v>6490</v>
      </c>
      <c r="F9" s="54"/>
      <c r="G9" s="66" t="s">
        <v>118</v>
      </c>
    </row>
    <row r="10" s="50" customFormat="1" customHeight="1" spans="2:7">
      <c r="B10" s="68" t="s">
        <v>100</v>
      </c>
      <c r="C10" s="66" t="s">
        <v>130</v>
      </c>
      <c r="D10" s="69" t="s">
        <v>131</v>
      </c>
      <c r="E10" s="54">
        <v>12477</v>
      </c>
      <c r="F10" s="54"/>
      <c r="G10" s="66" t="s">
        <v>118</v>
      </c>
    </row>
    <row r="11" s="50" customFormat="1" customHeight="1" spans="1:7">
      <c r="A11" s="60"/>
      <c r="B11" s="60" t="s">
        <v>121</v>
      </c>
      <c r="C11" s="60"/>
      <c r="D11" s="60"/>
      <c r="E11" s="63">
        <f>SUM(E4:E10)</f>
        <v>150774</v>
      </c>
      <c r="F11" s="63">
        <f>SUM(F4:F10)</f>
        <v>0</v>
      </c>
      <c r="G11" s="63"/>
    </row>
  </sheetData>
  <pageMargins left="0.75" right="0.75" top="1" bottom="1" header="0.5" footer="0.5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opLeftCell="A12" workbookViewId="0">
      <selection activeCell="F13" sqref="F13"/>
    </sheetView>
  </sheetViews>
  <sheetFormatPr defaultColWidth="9.14285714285714" defaultRowHeight="12.75"/>
  <cols>
    <col min="1" max="1" width="5.71428571428571" style="74" customWidth="1"/>
    <col min="2" max="2" width="12.4285714285714" style="74" customWidth="1"/>
    <col min="3" max="3" width="26" style="74" customWidth="1"/>
    <col min="4" max="4" width="9.42857142857143" style="75" customWidth="1"/>
    <col min="5" max="5" width="11.1428571428571" style="76" customWidth="1"/>
    <col min="6" max="6" width="9.57142857142857" style="74"/>
    <col min="7" max="7" width="9.14285714285714" style="74"/>
    <col min="8" max="8" width="24.4285714285714" style="74" customWidth="1"/>
    <col min="9" max="9" width="18.2857142857143" style="74" customWidth="1"/>
    <col min="10" max="10" width="13.8571428571429" style="74" customWidth="1"/>
    <col min="11" max="16384" width="9.14285714285714" style="74"/>
  </cols>
  <sheetData>
    <row r="1" s="74" customFormat="1" spans="1:10">
      <c r="A1" s="77" t="s">
        <v>132</v>
      </c>
      <c r="B1" s="77"/>
      <c r="C1" s="77" t="s">
        <v>133</v>
      </c>
      <c r="D1" s="78"/>
      <c r="E1" s="79"/>
      <c r="F1" s="77"/>
      <c r="G1" s="77"/>
      <c r="H1" s="77"/>
      <c r="I1" s="77"/>
      <c r="J1" s="77"/>
    </row>
    <row r="2" s="74" customFormat="1" spans="1:10">
      <c r="A2" s="77" t="s">
        <v>134</v>
      </c>
      <c r="B2" s="77"/>
      <c r="C2" s="80"/>
      <c r="D2" s="78"/>
      <c r="E2" s="79"/>
      <c r="F2" s="77"/>
      <c r="G2" s="77"/>
      <c r="H2" s="77"/>
      <c r="I2" s="77"/>
      <c r="J2" s="77"/>
    </row>
    <row r="3" s="74" customFormat="1" spans="1:10">
      <c r="A3" s="77" t="s">
        <v>135</v>
      </c>
      <c r="B3" s="77"/>
      <c r="C3" s="80"/>
      <c r="D3" s="78"/>
      <c r="E3" s="79"/>
      <c r="F3" s="77"/>
      <c r="G3" s="77"/>
      <c r="H3" s="77"/>
      <c r="I3" s="77"/>
      <c r="J3" s="77"/>
    </row>
    <row r="4" s="74" customFormat="1" spans="1:10">
      <c r="A4" s="77" t="s">
        <v>136</v>
      </c>
      <c r="B4" s="77"/>
      <c r="C4" s="77"/>
      <c r="D4" s="78"/>
      <c r="E4" s="79"/>
      <c r="F4" s="77"/>
      <c r="G4" s="77"/>
      <c r="H4" s="77"/>
      <c r="I4" s="77"/>
      <c r="J4" s="77"/>
    </row>
    <row r="5" s="74" customFormat="1" spans="1:10">
      <c r="A5" s="77" t="s">
        <v>137</v>
      </c>
      <c r="B5" s="77"/>
      <c r="C5" s="80"/>
      <c r="D5" s="81"/>
      <c r="E5" s="82"/>
      <c r="F5" s="77"/>
      <c r="G5" s="77"/>
      <c r="H5" s="77" t="s">
        <v>138</v>
      </c>
      <c r="I5" s="80"/>
      <c r="J5" s="80"/>
    </row>
    <row r="6" s="74" customFormat="1" spans="1:10">
      <c r="A6" s="77" t="s">
        <v>139</v>
      </c>
      <c r="B6" s="77"/>
      <c r="C6" s="80"/>
      <c r="D6" s="81"/>
      <c r="E6" s="82"/>
      <c r="F6" s="77"/>
      <c r="G6" s="77"/>
      <c r="H6" s="77" t="s">
        <v>140</v>
      </c>
      <c r="I6" s="80"/>
      <c r="J6" s="80"/>
    </row>
    <row r="7" s="74" customFormat="1" spans="1:10">
      <c r="A7" s="77"/>
      <c r="B7" s="77"/>
      <c r="C7" s="77"/>
      <c r="D7" s="78"/>
      <c r="E7" s="79"/>
      <c r="F7" s="77"/>
      <c r="G7" s="77"/>
      <c r="H7" s="77"/>
      <c r="I7" s="77"/>
      <c r="J7" s="77"/>
    </row>
    <row r="8" s="74" customFormat="1" ht="54.75" customHeight="1" spans="1:10">
      <c r="A8" s="83" t="s">
        <v>141</v>
      </c>
      <c r="B8" s="84" t="s">
        <v>142</v>
      </c>
      <c r="C8" s="84" t="s">
        <v>143</v>
      </c>
      <c r="D8" s="85" t="s">
        <v>144</v>
      </c>
      <c r="E8" s="86" t="s">
        <v>145</v>
      </c>
      <c r="F8" s="87" t="s">
        <v>146</v>
      </c>
      <c r="G8" s="87" t="s">
        <v>147</v>
      </c>
      <c r="H8" s="87" t="s">
        <v>148</v>
      </c>
      <c r="I8" s="87" t="s">
        <v>149</v>
      </c>
      <c r="J8" s="87" t="s">
        <v>150</v>
      </c>
    </row>
    <row r="9" s="74" customFormat="1" ht="18" customHeight="1" spans="1:10">
      <c r="A9" s="88">
        <v>1</v>
      </c>
      <c r="B9" s="80" t="s">
        <v>151</v>
      </c>
      <c r="C9" s="80" t="s">
        <v>152</v>
      </c>
      <c r="D9" s="81">
        <v>1182</v>
      </c>
      <c r="E9" s="82">
        <v>316685</v>
      </c>
      <c r="F9" s="89">
        <v>44403</v>
      </c>
      <c r="G9" s="80">
        <v>78750</v>
      </c>
      <c r="H9" s="80" t="s">
        <v>153</v>
      </c>
      <c r="I9" s="80"/>
      <c r="J9" s="80"/>
    </row>
    <row r="10" s="74" customFormat="1" ht="18" customHeight="1" spans="1:10">
      <c r="A10" s="88">
        <v>2</v>
      </c>
      <c r="B10" s="80" t="s">
        <v>151</v>
      </c>
      <c r="C10" s="80" t="s">
        <v>152</v>
      </c>
      <c r="D10" s="81">
        <v>1182</v>
      </c>
      <c r="E10" s="82">
        <v>320225</v>
      </c>
      <c r="F10" s="89">
        <v>44421</v>
      </c>
      <c r="G10" s="80">
        <v>78750</v>
      </c>
      <c r="H10" s="80" t="s">
        <v>154</v>
      </c>
      <c r="I10" s="80"/>
      <c r="J10" s="80"/>
    </row>
    <row r="11" s="74" customFormat="1" ht="18" customHeight="1" spans="1:10">
      <c r="A11" s="88">
        <v>3</v>
      </c>
      <c r="B11" s="80" t="s">
        <v>151</v>
      </c>
      <c r="C11" s="80" t="s">
        <v>155</v>
      </c>
      <c r="D11" s="81">
        <v>1208</v>
      </c>
      <c r="E11" s="82">
        <v>48000</v>
      </c>
      <c r="F11" s="89">
        <v>44345</v>
      </c>
      <c r="G11" s="80">
        <v>77294</v>
      </c>
      <c r="H11" s="80" t="s">
        <v>153</v>
      </c>
      <c r="I11" s="80"/>
      <c r="J11" s="80"/>
    </row>
    <row r="12" s="74" customFormat="1" ht="18" customHeight="1" spans="1:10">
      <c r="A12" s="88">
        <v>4</v>
      </c>
      <c r="B12" s="80" t="s">
        <v>151</v>
      </c>
      <c r="C12" s="80" t="s">
        <v>156</v>
      </c>
      <c r="D12" s="81" t="s">
        <v>157</v>
      </c>
      <c r="E12" s="82">
        <v>55500</v>
      </c>
      <c r="F12" s="89">
        <v>44301</v>
      </c>
      <c r="G12" s="80">
        <v>76363</v>
      </c>
      <c r="H12" s="80" t="s">
        <v>153</v>
      </c>
      <c r="I12" s="80"/>
      <c r="J12" s="80"/>
    </row>
    <row r="13" s="74" customFormat="1" ht="18" customHeight="1" spans="1:10">
      <c r="A13" s="88">
        <v>5</v>
      </c>
      <c r="B13" s="80" t="s">
        <v>151</v>
      </c>
      <c r="C13" s="80" t="s">
        <v>158</v>
      </c>
      <c r="D13" s="81"/>
      <c r="E13" s="82">
        <v>2409800</v>
      </c>
      <c r="F13" s="89">
        <v>44415</v>
      </c>
      <c r="G13" s="80"/>
      <c r="H13" s="80" t="s">
        <v>153</v>
      </c>
      <c r="I13" s="80"/>
      <c r="J13" s="80"/>
    </row>
    <row r="14" s="74" customFormat="1" spans="1:10">
      <c r="A14" s="88">
        <v>6</v>
      </c>
      <c r="B14" s="80" t="s">
        <v>151</v>
      </c>
      <c r="C14" s="74" t="s">
        <v>159</v>
      </c>
      <c r="D14" s="75">
        <v>1170</v>
      </c>
      <c r="E14" s="76">
        <v>210130</v>
      </c>
      <c r="F14" s="90">
        <v>44411</v>
      </c>
      <c r="G14" s="74">
        <v>79051</v>
      </c>
      <c r="H14" s="74" t="s">
        <v>153</v>
      </c>
      <c r="I14" s="80"/>
      <c r="J14" s="80"/>
    </row>
    <row r="15" s="74" customFormat="1" ht="18" customHeight="1" spans="1:10">
      <c r="A15" s="88">
        <v>7</v>
      </c>
      <c r="B15" s="80" t="s">
        <v>151</v>
      </c>
      <c r="C15" s="80" t="s">
        <v>160</v>
      </c>
      <c r="D15" s="81">
        <v>1033</v>
      </c>
      <c r="E15" s="82">
        <v>39577</v>
      </c>
      <c r="F15" s="89">
        <v>44296</v>
      </c>
      <c r="G15" s="80">
        <v>76202</v>
      </c>
      <c r="H15" s="80" t="s">
        <v>153</v>
      </c>
      <c r="I15" s="80"/>
      <c r="J15" s="80"/>
    </row>
    <row r="16" s="74" customFormat="1" ht="18" customHeight="1" spans="1:10">
      <c r="A16" s="88">
        <v>8</v>
      </c>
      <c r="B16" s="80" t="s">
        <v>151</v>
      </c>
      <c r="C16" s="80" t="s">
        <v>161</v>
      </c>
      <c r="D16" s="81" t="s">
        <v>157</v>
      </c>
      <c r="E16" s="82">
        <v>7280</v>
      </c>
      <c r="F16" s="89">
        <v>44289</v>
      </c>
      <c r="G16" s="80">
        <v>75761</v>
      </c>
      <c r="H16" s="80" t="s">
        <v>153</v>
      </c>
      <c r="I16" s="80"/>
      <c r="J16" s="80"/>
    </row>
    <row r="17" s="74" customFormat="1" ht="18" customHeight="1" spans="1:10">
      <c r="A17" s="88">
        <v>9</v>
      </c>
      <c r="B17" s="80" t="s">
        <v>151</v>
      </c>
      <c r="C17" s="80" t="s">
        <v>162</v>
      </c>
      <c r="D17" s="81" t="s">
        <v>157</v>
      </c>
      <c r="E17" s="82">
        <v>23500</v>
      </c>
      <c r="F17" s="89">
        <v>44005</v>
      </c>
      <c r="G17" s="80">
        <v>68136</v>
      </c>
      <c r="H17" s="80" t="s">
        <v>153</v>
      </c>
      <c r="I17" s="80"/>
      <c r="J17" s="80"/>
    </row>
    <row r="18" s="74" customFormat="1" ht="18" customHeight="1" spans="1:10">
      <c r="A18" s="88">
        <v>10</v>
      </c>
      <c r="B18" s="80" t="s">
        <v>151</v>
      </c>
      <c r="C18" s="80" t="s">
        <v>162</v>
      </c>
      <c r="D18" s="81" t="s">
        <v>157</v>
      </c>
      <c r="E18" s="82">
        <v>263240</v>
      </c>
      <c r="F18" s="89">
        <v>44069</v>
      </c>
      <c r="G18" s="80">
        <v>68136</v>
      </c>
      <c r="H18" s="80" t="s">
        <v>153</v>
      </c>
      <c r="I18" s="80"/>
      <c r="J18" s="80"/>
    </row>
    <row r="19" s="74" customFormat="1" ht="18" customHeight="1" spans="1:10">
      <c r="A19" s="88">
        <v>11</v>
      </c>
      <c r="B19" s="80" t="s">
        <v>151</v>
      </c>
      <c r="C19" s="80" t="s">
        <v>163</v>
      </c>
      <c r="D19" s="81" t="s">
        <v>157</v>
      </c>
      <c r="E19" s="82">
        <v>3700</v>
      </c>
      <c r="F19" s="89">
        <v>44513</v>
      </c>
      <c r="G19" s="80">
        <v>82567</v>
      </c>
      <c r="H19" s="80" t="s">
        <v>153</v>
      </c>
      <c r="I19" s="80"/>
      <c r="J19" s="80"/>
    </row>
    <row r="20" s="74" customFormat="1" spans="1:10">
      <c r="A20" s="88">
        <v>12</v>
      </c>
      <c r="B20" s="80" t="s">
        <v>151</v>
      </c>
      <c r="C20" s="80" t="s">
        <v>164</v>
      </c>
      <c r="D20" s="81">
        <v>1062</v>
      </c>
      <c r="E20" s="82">
        <v>682338</v>
      </c>
      <c r="F20" s="89">
        <v>44331</v>
      </c>
      <c r="G20" s="80">
        <v>76158</v>
      </c>
      <c r="H20" s="80" t="s">
        <v>154</v>
      </c>
      <c r="I20" s="80"/>
      <c r="J20" s="80"/>
    </row>
    <row r="21" s="74" customFormat="1" spans="1:10">
      <c r="A21" s="88">
        <v>13</v>
      </c>
      <c r="B21" s="80" t="s">
        <v>151</v>
      </c>
      <c r="C21" s="74" t="s">
        <v>165</v>
      </c>
      <c r="D21" s="75" t="s">
        <v>157</v>
      </c>
      <c r="E21" s="76">
        <v>2124802</v>
      </c>
      <c r="F21" s="90">
        <v>44429</v>
      </c>
      <c r="G21" s="74" t="s">
        <v>166</v>
      </c>
      <c r="H21" s="74" t="s">
        <v>154</v>
      </c>
      <c r="I21" s="80"/>
      <c r="J21" s="80"/>
    </row>
    <row r="22" s="74" customFormat="1" spans="1:10">
      <c r="A22" s="88">
        <v>14</v>
      </c>
      <c r="B22" s="80" t="s">
        <v>151</v>
      </c>
      <c r="C22" s="74" t="s">
        <v>167</v>
      </c>
      <c r="D22" s="75" t="s">
        <v>157</v>
      </c>
      <c r="E22" s="76">
        <v>10100</v>
      </c>
      <c r="F22" s="90">
        <v>44509</v>
      </c>
      <c r="G22" s="74">
        <v>82374</v>
      </c>
      <c r="H22" s="74" t="s">
        <v>153</v>
      </c>
      <c r="I22" s="80"/>
      <c r="J22" s="80"/>
    </row>
    <row r="23" s="74" customFormat="1" spans="1:10">
      <c r="A23" s="88">
        <v>15</v>
      </c>
      <c r="B23" s="80" t="s">
        <v>151</v>
      </c>
      <c r="C23" s="74" t="s">
        <v>168</v>
      </c>
      <c r="D23" s="75" t="s">
        <v>157</v>
      </c>
      <c r="E23" s="76">
        <v>16331</v>
      </c>
      <c r="F23" s="90">
        <v>44439</v>
      </c>
      <c r="G23" s="74">
        <v>79856</v>
      </c>
      <c r="H23" s="74" t="s">
        <v>153</v>
      </c>
      <c r="I23" s="80"/>
      <c r="J23" s="80"/>
    </row>
    <row r="24" s="74" customFormat="1" spans="1:10">
      <c r="A24" s="88">
        <v>16</v>
      </c>
      <c r="B24" s="80" t="s">
        <v>151</v>
      </c>
      <c r="C24" s="74" t="s">
        <v>168</v>
      </c>
      <c r="D24" s="75" t="s">
        <v>157</v>
      </c>
      <c r="E24" s="76">
        <v>115050</v>
      </c>
      <c r="F24" s="90">
        <v>44455</v>
      </c>
      <c r="G24" s="74">
        <v>80486</v>
      </c>
      <c r="H24" s="74" t="s">
        <v>153</v>
      </c>
      <c r="I24" s="80"/>
      <c r="J24" s="80"/>
    </row>
    <row r="25" s="74" customFormat="1" spans="1:10">
      <c r="A25" s="88">
        <v>17</v>
      </c>
      <c r="B25" s="80" t="s">
        <v>151</v>
      </c>
      <c r="C25" s="74" t="s">
        <v>168</v>
      </c>
      <c r="D25" s="75" t="s">
        <v>157</v>
      </c>
      <c r="E25" s="76">
        <v>249570</v>
      </c>
      <c r="F25" s="90">
        <v>44485</v>
      </c>
      <c r="G25" s="74">
        <v>81391</v>
      </c>
      <c r="H25" s="74" t="s">
        <v>153</v>
      </c>
      <c r="I25" s="80"/>
      <c r="J25" s="80"/>
    </row>
    <row r="26" s="74" customFormat="1" spans="1:10">
      <c r="A26" s="88">
        <v>18</v>
      </c>
      <c r="B26" s="80" t="s">
        <v>151</v>
      </c>
      <c r="C26" s="74" t="s">
        <v>169</v>
      </c>
      <c r="D26" s="75" t="s">
        <v>157</v>
      </c>
      <c r="E26" s="76">
        <v>6140</v>
      </c>
      <c r="F26" s="90">
        <v>44440</v>
      </c>
      <c r="G26" s="74">
        <v>80171</v>
      </c>
      <c r="H26" s="74" t="s">
        <v>153</v>
      </c>
      <c r="I26" s="80"/>
      <c r="J26" s="80"/>
    </row>
    <row r="27" s="74" customFormat="1" ht="18" customHeight="1" spans="1:10">
      <c r="A27" s="88"/>
      <c r="B27" s="80"/>
      <c r="C27" s="80"/>
      <c r="D27" s="81"/>
      <c r="E27" s="82"/>
      <c r="F27" s="89"/>
      <c r="G27" s="80"/>
      <c r="H27" s="80"/>
      <c r="I27" s="80"/>
      <c r="J27" s="80"/>
    </row>
    <row r="28" s="74" customFormat="1" ht="18" customHeight="1" spans="1:10">
      <c r="A28" s="88"/>
      <c r="B28" s="80"/>
      <c r="C28" s="80"/>
      <c r="D28" s="81"/>
      <c r="E28" s="82"/>
      <c r="F28" s="89"/>
      <c r="G28" s="80"/>
      <c r="H28" s="80"/>
      <c r="I28" s="80"/>
      <c r="J28" s="80"/>
    </row>
  </sheetData>
  <dataValidations count="2">
    <dataValidation allowBlank="1" showInputMessage="1" showErrorMessage="1" promptTitle="P5:P10" sqref="O7"/>
    <dataValidation type="list" allowBlank="1" showInputMessage="1" showErrorMessage="1" sqref="B9:B13 B15:B19 B27:B28 H9:H13 H15:H19 H27:H28 I9:I13 I15:I19 I27:I28 J9:J13 J15:J19 J27:J28">
      <formula1>[1]Sheet3!#REF!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workbookViewId="0">
      <selection activeCell="B14" sqref="B14"/>
    </sheetView>
  </sheetViews>
  <sheetFormatPr defaultColWidth="9.14285714285714" defaultRowHeight="15" outlineLevelCol="6"/>
  <cols>
    <col min="2" max="2" width="40.5714285714286" customWidth="1"/>
    <col min="3" max="3" width="13.5714285714286" customWidth="1"/>
    <col min="4" max="4" width="14.1428571428571" customWidth="1"/>
    <col min="5" max="5" width="9.85714285714286" customWidth="1"/>
    <col min="6" max="6" width="7.57142857142857" customWidth="1"/>
  </cols>
  <sheetData>
    <row r="1" spans="1:7">
      <c r="A1" s="52" t="s">
        <v>34</v>
      </c>
      <c r="B1" s="53"/>
      <c r="C1" s="52"/>
      <c r="D1" s="52"/>
      <c r="E1" s="54"/>
      <c r="F1" s="54"/>
      <c r="G1" s="50"/>
    </row>
    <row r="2" spans="1:7">
      <c r="A2" s="50" t="s">
        <v>114</v>
      </c>
      <c r="B2" s="50"/>
      <c r="C2" s="50"/>
      <c r="D2" s="50"/>
      <c r="E2" s="55"/>
      <c r="F2" s="55"/>
      <c r="G2" s="50"/>
    </row>
    <row r="3" spans="1:7">
      <c r="A3" s="50" t="s">
        <v>7</v>
      </c>
      <c r="B3" s="52" t="s">
        <v>8</v>
      </c>
      <c r="C3" s="52" t="s">
        <v>45</v>
      </c>
      <c r="D3" s="52" t="s">
        <v>115</v>
      </c>
      <c r="E3" s="54" t="s">
        <v>47</v>
      </c>
      <c r="F3" s="54" t="s">
        <v>48</v>
      </c>
      <c r="G3" s="50" t="s">
        <v>14</v>
      </c>
    </row>
    <row r="4" spans="1:7">
      <c r="A4" s="50">
        <v>1</v>
      </c>
      <c r="B4" s="65" t="s">
        <v>116</v>
      </c>
      <c r="C4" s="50">
        <v>83132</v>
      </c>
      <c r="D4" s="66" t="s">
        <v>117</v>
      </c>
      <c r="E4" s="54">
        <v>9558</v>
      </c>
      <c r="F4" s="54"/>
      <c r="G4" s="66" t="s">
        <v>118</v>
      </c>
    </row>
    <row r="5" spans="1:7">
      <c r="A5" s="50"/>
      <c r="B5" s="65" t="s">
        <v>116</v>
      </c>
      <c r="C5" s="67">
        <v>82090</v>
      </c>
      <c r="D5" s="66" t="s">
        <v>119</v>
      </c>
      <c r="E5" s="54">
        <v>70092</v>
      </c>
      <c r="F5" s="54"/>
      <c r="G5" s="66" t="s">
        <v>118</v>
      </c>
    </row>
    <row r="6" spans="1:7">
      <c r="A6" s="50">
        <f>1+A4</f>
        <v>2</v>
      </c>
      <c r="B6" s="68" t="s">
        <v>120</v>
      </c>
      <c r="C6" s="66" t="s">
        <v>121</v>
      </c>
      <c r="D6" s="69" t="s">
        <v>122</v>
      </c>
      <c r="E6" s="54">
        <v>5500</v>
      </c>
      <c r="F6" s="54"/>
      <c r="G6" s="66" t="s">
        <v>118</v>
      </c>
    </row>
    <row r="7" spans="1:7">
      <c r="A7" s="50"/>
      <c r="B7" s="68" t="s">
        <v>109</v>
      </c>
      <c r="C7" s="66" t="s">
        <v>170</v>
      </c>
      <c r="D7" s="69" t="s">
        <v>127</v>
      </c>
      <c r="E7" s="54">
        <v>88382</v>
      </c>
      <c r="F7" s="54"/>
      <c r="G7" s="66" t="s">
        <v>118</v>
      </c>
    </row>
    <row r="8" spans="1:7">
      <c r="A8" s="50">
        <f>1+A6</f>
        <v>3</v>
      </c>
      <c r="B8" s="68" t="s">
        <v>38</v>
      </c>
      <c r="C8" s="66" t="s">
        <v>123</v>
      </c>
      <c r="D8" s="69" t="s">
        <v>124</v>
      </c>
      <c r="E8" s="54">
        <v>4177</v>
      </c>
      <c r="F8" s="54"/>
      <c r="G8" s="66" t="s">
        <v>118</v>
      </c>
    </row>
    <row r="9" spans="1:7">
      <c r="A9" s="50"/>
      <c r="B9" s="68" t="s">
        <v>171</v>
      </c>
      <c r="C9" s="66" t="s">
        <v>172</v>
      </c>
      <c r="D9" s="69" t="s">
        <v>173</v>
      </c>
      <c r="E9" s="54">
        <v>21152</v>
      </c>
      <c r="F9" s="54"/>
      <c r="G9" s="66" t="s">
        <v>118</v>
      </c>
    </row>
    <row r="10" s="64" customFormat="1" spans="1:7">
      <c r="A10" s="70"/>
      <c r="B10" s="70" t="s">
        <v>174</v>
      </c>
      <c r="C10" s="71"/>
      <c r="D10" s="72" t="s">
        <v>175</v>
      </c>
      <c r="E10" s="73">
        <v>32582</v>
      </c>
      <c r="F10" s="73"/>
      <c r="G10" s="71" t="s">
        <v>118</v>
      </c>
    </row>
    <row r="11" spans="1:7">
      <c r="A11" s="50" t="e">
        <f>1+#REF!</f>
        <v>#REF!</v>
      </c>
      <c r="B11" s="68" t="s">
        <v>125</v>
      </c>
      <c r="C11" s="66" t="s">
        <v>126</v>
      </c>
      <c r="D11" s="69" t="s">
        <v>127</v>
      </c>
      <c r="E11" s="54">
        <v>42480</v>
      </c>
      <c r="F11" s="54"/>
      <c r="G11" s="66" t="s">
        <v>118</v>
      </c>
    </row>
    <row r="12" spans="1:7">
      <c r="A12" s="50"/>
      <c r="B12" s="68" t="s">
        <v>128</v>
      </c>
      <c r="C12" s="66" t="s">
        <v>113</v>
      </c>
      <c r="D12" s="69" t="s">
        <v>129</v>
      </c>
      <c r="E12" s="54">
        <v>3894</v>
      </c>
      <c r="F12" s="54"/>
      <c r="G12" s="66" t="s">
        <v>118</v>
      </c>
    </row>
    <row r="13" spans="1:7">
      <c r="A13" s="50"/>
      <c r="B13" s="68" t="s">
        <v>100</v>
      </c>
      <c r="C13" s="66" t="s">
        <v>130</v>
      </c>
      <c r="D13" s="69" t="s">
        <v>131</v>
      </c>
      <c r="E13" s="54">
        <v>12477</v>
      </c>
      <c r="F13" s="54"/>
      <c r="G13" s="66" t="s">
        <v>118</v>
      </c>
    </row>
    <row r="14" spans="1:7">
      <c r="A14" s="50"/>
      <c r="B14" s="68" t="s">
        <v>176</v>
      </c>
      <c r="C14" s="66" t="s">
        <v>177</v>
      </c>
      <c r="D14" s="69" t="s">
        <v>178</v>
      </c>
      <c r="E14" s="54">
        <v>1442000</v>
      </c>
      <c r="F14" s="54"/>
      <c r="G14" s="66"/>
    </row>
    <row r="15" ht="15.75" spans="1:7">
      <c r="A15" s="60"/>
      <c r="B15" s="60" t="s">
        <v>121</v>
      </c>
      <c r="C15" s="60"/>
      <c r="D15" s="60"/>
      <c r="E15" s="63">
        <f>SUM(E4:E14)</f>
        <v>1732294</v>
      </c>
      <c r="F15" s="63">
        <f>SUM(F4:F13)</f>
        <v>0</v>
      </c>
      <c r="G15" s="63"/>
    </row>
    <row r="16" ht="15.75"/>
  </sheetData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selection activeCell="B4" sqref="B4:B14"/>
    </sheetView>
  </sheetViews>
  <sheetFormatPr defaultColWidth="9" defaultRowHeight="15.95" customHeight="1" outlineLevelCol="6"/>
  <cols>
    <col min="1" max="1" width="5.71428571428571" style="50" customWidth="1"/>
    <col min="2" max="2" width="37.8571428571429" style="50" customWidth="1"/>
    <col min="3" max="3" width="12.2857142857143" style="50" customWidth="1"/>
    <col min="4" max="4" width="9.85714285714286" style="50" customWidth="1"/>
    <col min="5" max="5" width="9.28571428571429" style="51" customWidth="1"/>
    <col min="6" max="6" width="6.85714285714286" style="51" customWidth="1"/>
    <col min="7" max="7" width="14" style="50" customWidth="1"/>
    <col min="8" max="8" width="9.14285714285714" style="50"/>
    <col min="9" max="9" width="9.28571428571429" style="50" customWidth="1"/>
    <col min="10" max="11" width="12.8571428571429" style="50"/>
    <col min="12" max="16382" width="9.14285714285714" style="50"/>
    <col min="16383" max="16383" width="9.14285714285714"/>
  </cols>
  <sheetData>
    <row r="1" s="50" customFormat="1" customHeight="1" spans="1:6">
      <c r="A1" s="52" t="s">
        <v>34</v>
      </c>
      <c r="B1" s="53"/>
      <c r="C1" s="52"/>
      <c r="D1" s="52"/>
      <c r="E1" s="54"/>
      <c r="F1" s="54"/>
    </row>
    <row r="2" s="50" customFormat="1" customHeight="1" spans="1:6">
      <c r="A2" s="50" t="s">
        <v>179</v>
      </c>
      <c r="E2" s="55"/>
      <c r="F2" s="55"/>
    </row>
    <row r="3" s="50" customFormat="1" customHeight="1" spans="1:7">
      <c r="A3" s="56" t="s">
        <v>7</v>
      </c>
      <c r="B3" s="57" t="s">
        <v>8</v>
      </c>
      <c r="C3" s="57" t="s">
        <v>45</v>
      </c>
      <c r="D3" s="57" t="s">
        <v>115</v>
      </c>
      <c r="E3" s="58" t="s">
        <v>47</v>
      </c>
      <c r="F3" s="58" t="s">
        <v>48</v>
      </c>
      <c r="G3" s="56" t="s">
        <v>14</v>
      </c>
    </row>
    <row r="4" s="50" customFormat="1" customHeight="1" spans="1:7">
      <c r="A4" s="56">
        <v>1</v>
      </c>
      <c r="B4" s="29" t="s">
        <v>180</v>
      </c>
      <c r="C4" s="56">
        <v>83132</v>
      </c>
      <c r="D4" s="29" t="s">
        <v>117</v>
      </c>
      <c r="E4" s="58">
        <v>79650</v>
      </c>
      <c r="F4" s="58"/>
      <c r="G4" s="29" t="s">
        <v>118</v>
      </c>
    </row>
    <row r="5" s="50" customFormat="1" customHeight="1" spans="1:7">
      <c r="A5" s="56">
        <v>2</v>
      </c>
      <c r="B5" s="29" t="s">
        <v>181</v>
      </c>
      <c r="C5" s="56"/>
      <c r="D5" s="59" t="s">
        <v>122</v>
      </c>
      <c r="E5" s="58">
        <v>5500</v>
      </c>
      <c r="F5" s="58"/>
      <c r="G5" s="29" t="s">
        <v>118</v>
      </c>
    </row>
    <row r="6" s="50" customFormat="1" customHeight="1" spans="1:7">
      <c r="A6" s="56">
        <v>3</v>
      </c>
      <c r="B6" s="33" t="s">
        <v>182</v>
      </c>
      <c r="C6" s="29" t="s">
        <v>183</v>
      </c>
      <c r="D6" s="56" t="s">
        <v>184</v>
      </c>
      <c r="E6" s="58">
        <v>29716</v>
      </c>
      <c r="F6" s="58"/>
      <c r="G6" s="29" t="s">
        <v>118</v>
      </c>
    </row>
    <row r="7" s="50" customFormat="1" customHeight="1" spans="1:7">
      <c r="A7" s="56">
        <v>4</v>
      </c>
      <c r="B7" s="33" t="s">
        <v>185</v>
      </c>
      <c r="C7" s="29" t="s">
        <v>123</v>
      </c>
      <c r="D7" s="59" t="s">
        <v>124</v>
      </c>
      <c r="E7" s="58">
        <v>4177</v>
      </c>
      <c r="F7" s="58"/>
      <c r="G7" s="29" t="s">
        <v>118</v>
      </c>
    </row>
    <row r="8" s="50" customFormat="1" customHeight="1" spans="1:7">
      <c r="A8" s="56">
        <v>5</v>
      </c>
      <c r="B8" s="33" t="s">
        <v>186</v>
      </c>
      <c r="C8" s="29" t="s">
        <v>187</v>
      </c>
      <c r="D8" s="59" t="s">
        <v>188</v>
      </c>
      <c r="E8" s="58">
        <v>7897</v>
      </c>
      <c r="F8" s="58"/>
      <c r="G8" s="29" t="s">
        <v>118</v>
      </c>
    </row>
    <row r="9" s="50" customFormat="1" customHeight="1" spans="1:7">
      <c r="A9" s="56">
        <v>6</v>
      </c>
      <c r="B9" s="33" t="s">
        <v>189</v>
      </c>
      <c r="C9" s="29" t="s">
        <v>113</v>
      </c>
      <c r="D9" s="59" t="s">
        <v>175</v>
      </c>
      <c r="E9" s="58">
        <v>32582</v>
      </c>
      <c r="F9" s="58"/>
      <c r="G9" s="29" t="s">
        <v>118</v>
      </c>
    </row>
    <row r="10" s="50" customFormat="1" customHeight="1" spans="1:7">
      <c r="A10" s="56">
        <v>7</v>
      </c>
      <c r="B10" s="33" t="s">
        <v>190</v>
      </c>
      <c r="C10" s="56"/>
      <c r="D10" s="59" t="s">
        <v>188</v>
      </c>
      <c r="E10" s="58">
        <v>36975</v>
      </c>
      <c r="F10" s="58"/>
      <c r="G10" s="29" t="s">
        <v>118</v>
      </c>
    </row>
    <row r="11" s="50" customFormat="1" customHeight="1" spans="1:7">
      <c r="A11" s="56">
        <v>8</v>
      </c>
      <c r="B11" s="33" t="s">
        <v>99</v>
      </c>
      <c r="C11" s="56">
        <v>76981</v>
      </c>
      <c r="D11" s="59" t="s">
        <v>191</v>
      </c>
      <c r="E11" s="58">
        <v>460</v>
      </c>
      <c r="F11" s="58"/>
      <c r="G11" s="29" t="s">
        <v>118</v>
      </c>
    </row>
    <row r="12" s="50" customFormat="1" customHeight="1" spans="1:7">
      <c r="A12" s="56">
        <v>9</v>
      </c>
      <c r="B12" s="33" t="s">
        <v>192</v>
      </c>
      <c r="C12" s="29" t="s">
        <v>113</v>
      </c>
      <c r="D12" s="59" t="s">
        <v>129</v>
      </c>
      <c r="E12" s="58">
        <v>3894</v>
      </c>
      <c r="F12" s="58"/>
      <c r="G12" s="29" t="s">
        <v>118</v>
      </c>
    </row>
    <row r="13" s="50" customFormat="1" customHeight="1" spans="1:7">
      <c r="A13" s="56">
        <v>10</v>
      </c>
      <c r="B13" s="33" t="s">
        <v>193</v>
      </c>
      <c r="C13" s="29" t="s">
        <v>194</v>
      </c>
      <c r="D13" s="59" t="s">
        <v>195</v>
      </c>
      <c r="E13" s="58">
        <v>130993</v>
      </c>
      <c r="F13" s="58"/>
      <c r="G13" s="29" t="s">
        <v>118</v>
      </c>
    </row>
    <row r="14" s="50" customFormat="1" customHeight="1" spans="1:7">
      <c r="A14" s="56">
        <v>11</v>
      </c>
      <c r="B14" s="33" t="s">
        <v>100</v>
      </c>
      <c r="C14" s="29" t="s">
        <v>130</v>
      </c>
      <c r="D14" s="59" t="s">
        <v>131</v>
      </c>
      <c r="E14" s="58">
        <v>12477</v>
      </c>
      <c r="F14" s="58"/>
      <c r="G14" s="29" t="s">
        <v>118</v>
      </c>
    </row>
    <row r="15" s="50" customFormat="1" customHeight="1" spans="1:7">
      <c r="A15" s="60"/>
      <c r="B15" s="61" t="s">
        <v>196</v>
      </c>
      <c r="C15" s="60"/>
      <c r="D15" s="60"/>
      <c r="E15" s="62">
        <f>SUM(E4:E14)</f>
        <v>344321</v>
      </c>
      <c r="F15" s="63">
        <f>SUM(F4:F10)</f>
        <v>0</v>
      </c>
      <c r="G15" s="63"/>
    </row>
  </sheetData>
  <pageMargins left="0.75" right="0.75" top="1" bottom="1" header="0.5" footer="0.5"/>
  <pageSetup paperSize="9" scale="8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tabSelected="1" view="pageBreakPreview" zoomScaleNormal="100" workbookViewId="0">
      <selection activeCell="I9" sqref="I9"/>
    </sheetView>
  </sheetViews>
  <sheetFormatPr defaultColWidth="9.14285714285714" defaultRowHeight="12.75"/>
  <cols>
    <col min="1" max="1" width="5.71428571428571" style="1" customWidth="1"/>
    <col min="2" max="2" width="8.14285714285714" style="1" customWidth="1"/>
    <col min="3" max="3" width="40.2857142857143" style="1" customWidth="1"/>
    <col min="4" max="4" width="11.8571428571429" style="3" customWidth="1"/>
    <col min="5" max="5" width="11.1428571428571" style="4" customWidth="1"/>
    <col min="6" max="6" width="7.42857142857143" style="5" customWidth="1"/>
    <col min="7" max="7" width="10.1428571428571" style="6" customWidth="1"/>
    <col min="8" max="8" width="6.28571428571429" style="1" customWidth="1"/>
    <col min="9" max="9" width="13.5714285714286" style="1" customWidth="1"/>
    <col min="10" max="10" width="30.7142857142857" style="7" customWidth="1"/>
    <col min="11" max="11" width="8.71428571428571" style="1" customWidth="1"/>
    <col min="12" max="16384" width="9.14285714285714" style="1"/>
  </cols>
  <sheetData>
    <row r="1" s="1" customFormat="1" spans="1:11">
      <c r="A1" s="8" t="s">
        <v>132</v>
      </c>
      <c r="B1" s="8"/>
      <c r="C1" s="8" t="s">
        <v>133</v>
      </c>
      <c r="D1" s="9"/>
      <c r="E1" s="10"/>
      <c r="F1" s="11"/>
      <c r="G1" s="12"/>
      <c r="H1" s="8"/>
      <c r="I1" s="8"/>
      <c r="J1" s="46"/>
      <c r="K1" s="8"/>
    </row>
    <row r="2" s="1" customFormat="1" spans="1:11">
      <c r="A2" s="8" t="s">
        <v>197</v>
      </c>
      <c r="B2" s="8"/>
      <c r="C2" s="13"/>
      <c r="D2" s="9"/>
      <c r="E2" s="10"/>
      <c r="F2" s="11"/>
      <c r="G2" s="12"/>
      <c r="H2" s="8"/>
      <c r="I2" s="8"/>
      <c r="J2" s="46"/>
      <c r="K2" s="8"/>
    </row>
    <row r="3" s="1" customFormat="1" spans="1:11">
      <c r="A3" s="8" t="s">
        <v>198</v>
      </c>
      <c r="B3" s="8"/>
      <c r="C3" s="13"/>
      <c r="D3" s="9"/>
      <c r="E3" s="10"/>
      <c r="F3" s="11"/>
      <c r="G3" s="12"/>
      <c r="H3" s="8"/>
      <c r="I3" s="8"/>
      <c r="J3" s="46"/>
      <c r="K3" s="8"/>
    </row>
    <row r="4" s="1" customFormat="1" spans="1:11">
      <c r="A4" s="8" t="s">
        <v>136</v>
      </c>
      <c r="B4" s="8"/>
      <c r="C4" s="8"/>
      <c r="D4" s="9"/>
      <c r="E4" s="10"/>
      <c r="F4" s="11"/>
      <c r="G4" s="12"/>
      <c r="H4" s="8"/>
      <c r="I4" s="8"/>
      <c r="J4" s="46"/>
      <c r="K4" s="8"/>
    </row>
    <row r="5" s="1" customFormat="1" spans="1:11">
      <c r="A5" s="8" t="s">
        <v>199</v>
      </c>
      <c r="B5" s="8"/>
      <c r="C5" s="13"/>
      <c r="D5" s="14"/>
      <c r="E5" s="15"/>
      <c r="F5" s="16"/>
      <c r="G5" s="12"/>
      <c r="H5" s="8"/>
      <c r="I5" s="8" t="s">
        <v>138</v>
      </c>
      <c r="J5" s="46"/>
      <c r="K5" s="13"/>
    </row>
    <row r="6" s="1" customFormat="1" spans="1:11">
      <c r="A6" s="8" t="s">
        <v>200</v>
      </c>
      <c r="B6" s="8"/>
      <c r="C6" s="13"/>
      <c r="D6" s="14"/>
      <c r="E6" s="15"/>
      <c r="F6" s="16"/>
      <c r="G6" s="17" t="s">
        <v>201</v>
      </c>
      <c r="H6" s="8"/>
      <c r="I6" s="8" t="s">
        <v>140</v>
      </c>
      <c r="J6" s="46"/>
      <c r="K6" s="13"/>
    </row>
    <row r="7" s="1" customFormat="1" spans="1:11">
      <c r="A7" s="8"/>
      <c r="B7" s="8"/>
      <c r="C7" s="8"/>
      <c r="D7" s="9"/>
      <c r="E7" s="10"/>
      <c r="F7" s="11"/>
      <c r="G7" s="12"/>
      <c r="H7" s="8"/>
      <c r="I7" s="8"/>
      <c r="J7" s="46"/>
      <c r="K7" s="8"/>
    </row>
    <row r="8" s="1" customFormat="1" ht="54.75" customHeight="1" spans="1:11">
      <c r="A8" s="18" t="s">
        <v>141</v>
      </c>
      <c r="B8" s="19" t="s">
        <v>142</v>
      </c>
      <c r="C8" s="20" t="s">
        <v>143</v>
      </c>
      <c r="D8" s="21" t="s">
        <v>144</v>
      </c>
      <c r="E8" s="22" t="s">
        <v>145</v>
      </c>
      <c r="F8" s="23" t="s">
        <v>202</v>
      </c>
      <c r="G8" s="24" t="s">
        <v>146</v>
      </c>
      <c r="H8" s="25" t="s">
        <v>147</v>
      </c>
      <c r="I8" s="47" t="s">
        <v>148</v>
      </c>
      <c r="J8" s="47" t="s">
        <v>149</v>
      </c>
      <c r="K8" s="47" t="s">
        <v>150</v>
      </c>
    </row>
    <row r="9" s="1" customFormat="1" ht="25" customHeight="1" spans="1:11">
      <c r="A9" s="9">
        <v>1</v>
      </c>
      <c r="B9" s="26" t="s">
        <v>151</v>
      </c>
      <c r="C9" s="20" t="s">
        <v>109</v>
      </c>
      <c r="D9" s="27" t="s">
        <v>203</v>
      </c>
      <c r="E9" s="28">
        <v>98000</v>
      </c>
      <c r="F9" s="23"/>
      <c r="G9" s="24" t="s">
        <v>204</v>
      </c>
      <c r="H9" s="25">
        <v>88087</v>
      </c>
      <c r="I9" s="26" t="s">
        <v>201</v>
      </c>
      <c r="J9" s="47"/>
      <c r="K9" s="47"/>
    </row>
    <row r="10" s="1" customFormat="1" ht="27" customHeight="1" spans="1:11">
      <c r="A10" s="9">
        <v>2</v>
      </c>
      <c r="B10" s="26" t="s">
        <v>151</v>
      </c>
      <c r="C10" s="29" t="s">
        <v>181</v>
      </c>
      <c r="D10" s="27" t="s">
        <v>203</v>
      </c>
      <c r="E10" s="30">
        <v>5500</v>
      </c>
      <c r="F10" s="31"/>
      <c r="G10" s="32" t="s">
        <v>205</v>
      </c>
      <c r="H10" s="26"/>
      <c r="I10" s="26" t="s">
        <v>201</v>
      </c>
      <c r="J10" s="48" t="s">
        <v>206</v>
      </c>
      <c r="K10" s="26"/>
    </row>
    <row r="11" s="1" customFormat="1" ht="27" customHeight="1" spans="1:11">
      <c r="A11" s="9">
        <v>3</v>
      </c>
      <c r="B11" s="26" t="s">
        <v>151</v>
      </c>
      <c r="C11" s="29" t="s">
        <v>207</v>
      </c>
      <c r="D11" s="27" t="s">
        <v>203</v>
      </c>
      <c r="E11" s="30">
        <v>303167</v>
      </c>
      <c r="F11" s="31"/>
      <c r="G11" s="32" t="s">
        <v>208</v>
      </c>
      <c r="H11" s="26">
        <v>86128</v>
      </c>
      <c r="I11" s="26" t="s">
        <v>201</v>
      </c>
      <c r="J11" s="48" t="s">
        <v>209</v>
      </c>
      <c r="K11" s="26"/>
    </row>
    <row r="12" s="1" customFormat="1" ht="27" customHeight="1" spans="1:12">
      <c r="A12" s="9">
        <v>4</v>
      </c>
      <c r="B12" s="26" t="s">
        <v>151</v>
      </c>
      <c r="C12" s="29" t="s">
        <v>210</v>
      </c>
      <c r="D12" s="27" t="s">
        <v>203</v>
      </c>
      <c r="E12" s="30">
        <v>129800</v>
      </c>
      <c r="F12" s="31"/>
      <c r="G12" s="32" t="s">
        <v>211</v>
      </c>
      <c r="H12" s="26">
        <v>86572</v>
      </c>
      <c r="I12" s="26" t="s">
        <v>201</v>
      </c>
      <c r="J12" s="48" t="s">
        <v>212</v>
      </c>
      <c r="K12" s="26" t="s">
        <v>213</v>
      </c>
      <c r="L12" s="1" t="s">
        <v>214</v>
      </c>
    </row>
    <row r="13" s="1" customFormat="1" ht="27" customHeight="1" spans="1:11">
      <c r="A13" s="9">
        <v>5</v>
      </c>
      <c r="B13" s="26" t="s">
        <v>151</v>
      </c>
      <c r="C13" s="29" t="s">
        <v>215</v>
      </c>
      <c r="D13" s="27" t="s">
        <v>203</v>
      </c>
      <c r="E13" s="30">
        <v>10325</v>
      </c>
      <c r="F13" s="31"/>
      <c r="G13" s="32" t="s">
        <v>184</v>
      </c>
      <c r="H13" s="26">
        <v>85141</v>
      </c>
      <c r="I13" s="26" t="s">
        <v>201</v>
      </c>
      <c r="J13" s="48" t="s">
        <v>216</v>
      </c>
      <c r="K13" s="26"/>
    </row>
    <row r="14" s="1" customFormat="1" ht="27" customHeight="1" spans="1:11">
      <c r="A14" s="9">
        <v>6</v>
      </c>
      <c r="B14" s="26" t="s">
        <v>151</v>
      </c>
      <c r="C14" s="33" t="s">
        <v>185</v>
      </c>
      <c r="D14" s="27" t="s">
        <v>203</v>
      </c>
      <c r="E14" s="34">
        <v>4177</v>
      </c>
      <c r="F14" s="31"/>
      <c r="G14" s="32" t="s">
        <v>217</v>
      </c>
      <c r="H14" s="35">
        <v>65160</v>
      </c>
      <c r="I14" s="26" t="s">
        <v>201</v>
      </c>
      <c r="J14" s="48" t="s">
        <v>218</v>
      </c>
      <c r="K14" s="26"/>
    </row>
    <row r="15" s="1" customFormat="1" ht="27" customHeight="1" spans="1:11">
      <c r="A15" s="9">
        <v>7</v>
      </c>
      <c r="B15" s="26" t="s">
        <v>151</v>
      </c>
      <c r="C15" s="33" t="s">
        <v>189</v>
      </c>
      <c r="D15" s="27" t="s">
        <v>203</v>
      </c>
      <c r="E15" s="34">
        <v>32582</v>
      </c>
      <c r="F15" s="31"/>
      <c r="G15" s="32">
        <v>44527</v>
      </c>
      <c r="H15" s="26">
        <v>79586</v>
      </c>
      <c r="I15" s="26" t="s">
        <v>201</v>
      </c>
      <c r="J15" s="48" t="s">
        <v>219</v>
      </c>
      <c r="K15" s="26"/>
    </row>
    <row r="16" s="1" customFormat="1" ht="27" customHeight="1" spans="1:11">
      <c r="A16" s="9">
        <v>8</v>
      </c>
      <c r="B16" s="26" t="s">
        <v>151</v>
      </c>
      <c r="C16" s="33" t="s">
        <v>190</v>
      </c>
      <c r="D16" s="36">
        <v>1083</v>
      </c>
      <c r="E16" s="34">
        <v>20825</v>
      </c>
      <c r="F16" s="31"/>
      <c r="G16" s="32" t="s">
        <v>220</v>
      </c>
      <c r="H16" s="26"/>
      <c r="I16" s="26" t="s">
        <v>201</v>
      </c>
      <c r="J16" s="48" t="s">
        <v>221</v>
      </c>
      <c r="K16" s="26"/>
    </row>
    <row r="17" s="1" customFormat="1" ht="27" customHeight="1" spans="1:11">
      <c r="A17" s="9">
        <v>9</v>
      </c>
      <c r="B17" s="26" t="s">
        <v>151</v>
      </c>
      <c r="C17" s="33" t="s">
        <v>99</v>
      </c>
      <c r="D17" s="27" t="s">
        <v>203</v>
      </c>
      <c r="E17" s="34">
        <v>469</v>
      </c>
      <c r="F17" s="31"/>
      <c r="G17" s="32" t="s">
        <v>222</v>
      </c>
      <c r="H17" s="26">
        <v>76981</v>
      </c>
      <c r="I17" s="26" t="s">
        <v>201</v>
      </c>
      <c r="J17" s="48" t="s">
        <v>223</v>
      </c>
      <c r="K17" s="26"/>
    </row>
    <row r="18" s="1" customFormat="1" ht="27" customHeight="1" spans="1:11">
      <c r="A18" s="9">
        <v>10</v>
      </c>
      <c r="B18" s="26" t="s">
        <v>151</v>
      </c>
      <c r="C18" s="33" t="s">
        <v>224</v>
      </c>
      <c r="D18" s="27" t="s">
        <v>203</v>
      </c>
      <c r="E18" s="34">
        <v>4720</v>
      </c>
      <c r="F18" s="31"/>
      <c r="G18" s="32" t="s">
        <v>225</v>
      </c>
      <c r="H18" s="26">
        <v>867870</v>
      </c>
      <c r="I18" s="26" t="s">
        <v>226</v>
      </c>
      <c r="J18" s="48"/>
      <c r="K18" s="26"/>
    </row>
    <row r="19" s="1" customFormat="1" ht="27" customHeight="1" spans="1:11">
      <c r="A19" s="9">
        <v>11</v>
      </c>
      <c r="B19" s="26" t="s">
        <v>151</v>
      </c>
      <c r="C19" s="33" t="s">
        <v>227</v>
      </c>
      <c r="D19" s="27" t="s">
        <v>203</v>
      </c>
      <c r="E19" s="34">
        <v>17826</v>
      </c>
      <c r="F19" s="31"/>
      <c r="G19" s="32" t="s">
        <v>228</v>
      </c>
      <c r="H19" s="26"/>
      <c r="I19" s="26" t="s">
        <v>226</v>
      </c>
      <c r="J19" s="48"/>
      <c r="K19" s="26"/>
    </row>
    <row r="20" s="1" customFormat="1" ht="27" customHeight="1" spans="1:11">
      <c r="A20" s="9">
        <v>12</v>
      </c>
      <c r="B20" s="26" t="s">
        <v>151</v>
      </c>
      <c r="C20" s="33" t="s">
        <v>193</v>
      </c>
      <c r="D20" s="36" t="s">
        <v>203</v>
      </c>
      <c r="E20" s="34">
        <v>130993</v>
      </c>
      <c r="F20" s="31"/>
      <c r="G20" s="32" t="s">
        <v>229</v>
      </c>
      <c r="H20" s="26">
        <v>84391</v>
      </c>
      <c r="I20" s="26" t="s">
        <v>201</v>
      </c>
      <c r="J20" s="48" t="s">
        <v>223</v>
      </c>
      <c r="K20" s="26"/>
    </row>
    <row r="21" s="1" customFormat="1" ht="27" customHeight="1" spans="1:11">
      <c r="A21" s="9">
        <v>13</v>
      </c>
      <c r="B21" s="26" t="s">
        <v>151</v>
      </c>
      <c r="C21" s="33" t="s">
        <v>100</v>
      </c>
      <c r="D21" s="36" t="s">
        <v>203</v>
      </c>
      <c r="E21" s="34">
        <v>12477</v>
      </c>
      <c r="F21" s="31"/>
      <c r="G21" s="37">
        <v>44146</v>
      </c>
      <c r="H21" s="38">
        <v>71984</v>
      </c>
      <c r="I21" s="26" t="s">
        <v>201</v>
      </c>
      <c r="J21" s="48" t="s">
        <v>230</v>
      </c>
      <c r="K21" s="26"/>
    </row>
    <row r="22" s="2" customFormat="1" ht="18" customHeight="1" spans="1:11">
      <c r="A22" s="39"/>
      <c r="B22" s="26"/>
      <c r="C22" s="40" t="s">
        <v>196</v>
      </c>
      <c r="D22" s="40"/>
      <c r="E22" s="41">
        <f>SUM(E9:E21)</f>
        <v>770861</v>
      </c>
      <c r="F22" s="42">
        <f>SUM(F10:F21)</f>
        <v>0</v>
      </c>
      <c r="G22" s="32"/>
      <c r="H22" s="26"/>
      <c r="I22" s="26"/>
      <c r="J22" s="48"/>
      <c r="K22" s="26"/>
    </row>
    <row r="23" s="1" customFormat="1" ht="18" customHeight="1" spans="1:11">
      <c r="A23" s="43"/>
      <c r="B23" s="13"/>
      <c r="C23" s="13"/>
      <c r="D23" s="14"/>
      <c r="E23" s="15"/>
      <c r="F23" s="16"/>
      <c r="G23" s="44"/>
      <c r="H23" s="13"/>
      <c r="I23" s="13"/>
      <c r="J23" s="49"/>
      <c r="K23" s="13"/>
    </row>
    <row r="24" s="1" customFormat="1" ht="18" customHeight="1" spans="1:11">
      <c r="A24" s="43"/>
      <c r="B24" s="13"/>
      <c r="C24" s="13"/>
      <c r="D24" s="14"/>
      <c r="E24" s="15"/>
      <c r="F24" s="16"/>
      <c r="G24" s="44"/>
      <c r="H24" s="13"/>
      <c r="I24" s="13"/>
      <c r="J24" s="49"/>
      <c r="K24" s="13"/>
    </row>
    <row r="25" s="1" customFormat="1" ht="18" customHeight="1" spans="1:11">
      <c r="A25" s="43"/>
      <c r="B25" s="13"/>
      <c r="C25" s="13"/>
      <c r="D25" s="14"/>
      <c r="E25" s="15"/>
      <c r="F25" s="16"/>
      <c r="G25" s="44"/>
      <c r="H25" s="13"/>
      <c r="I25" s="13"/>
      <c r="J25" s="49"/>
      <c r="K25" s="13"/>
    </row>
    <row r="26" s="1" customFormat="1" spans="1:11">
      <c r="A26" s="43"/>
      <c r="B26" s="13"/>
      <c r="C26" s="13"/>
      <c r="D26" s="14"/>
      <c r="E26" s="15"/>
      <c r="F26" s="16"/>
      <c r="G26" s="44"/>
      <c r="H26" s="13"/>
      <c r="I26" s="13"/>
      <c r="J26" s="49"/>
      <c r="K26" s="13"/>
    </row>
    <row r="27" s="1" customFormat="1" spans="1:11">
      <c r="A27" s="43"/>
      <c r="B27" s="13"/>
      <c r="D27" s="3"/>
      <c r="E27" s="4"/>
      <c r="F27" s="5"/>
      <c r="G27" s="45"/>
      <c r="J27" s="49"/>
      <c r="K27" s="13"/>
    </row>
    <row r="28" s="1" customFormat="1" spans="1:11">
      <c r="A28" s="43"/>
      <c r="B28" s="13"/>
      <c r="D28" s="3"/>
      <c r="E28" s="4"/>
      <c r="F28" s="5"/>
      <c r="G28" s="45"/>
      <c r="J28" s="49"/>
      <c r="K28" s="13"/>
    </row>
    <row r="29" s="1" customFormat="1" spans="1:11">
      <c r="A29" s="43"/>
      <c r="B29" s="13"/>
      <c r="D29" s="3"/>
      <c r="E29" s="4"/>
      <c r="F29" s="5"/>
      <c r="G29" s="45"/>
      <c r="J29" s="49"/>
      <c r="K29" s="13"/>
    </row>
    <row r="30" s="1" customFormat="1" spans="1:11">
      <c r="A30" s="43"/>
      <c r="B30" s="13"/>
      <c r="D30" s="3"/>
      <c r="E30" s="4"/>
      <c r="F30" s="5"/>
      <c r="G30" s="45"/>
      <c r="J30" s="49"/>
      <c r="K30" s="13"/>
    </row>
    <row r="31" s="1" customFormat="1" spans="1:11">
      <c r="A31" s="43"/>
      <c r="B31" s="13"/>
      <c r="D31" s="3"/>
      <c r="E31" s="4"/>
      <c r="F31" s="5"/>
      <c r="G31" s="45"/>
      <c r="J31" s="49"/>
      <c r="K31" s="13"/>
    </row>
    <row r="32" s="1" customFormat="1" spans="1:11">
      <c r="A32" s="43"/>
      <c r="B32" s="13"/>
      <c r="D32" s="3"/>
      <c r="E32" s="4"/>
      <c r="F32" s="5"/>
      <c r="G32" s="45"/>
      <c r="J32" s="49"/>
      <c r="K32" s="13"/>
    </row>
    <row r="33" s="1" customFormat="1" ht="18" customHeight="1" spans="1:11">
      <c r="A33" s="43"/>
      <c r="B33" s="13"/>
      <c r="C33" s="13"/>
      <c r="D33" s="14"/>
      <c r="E33" s="15"/>
      <c r="F33" s="16"/>
      <c r="G33" s="44"/>
      <c r="H33" s="13"/>
      <c r="I33" s="13"/>
      <c r="J33" s="49"/>
      <c r="K33" s="13"/>
    </row>
    <row r="34" s="1" customFormat="1" ht="18" customHeight="1" spans="1:11">
      <c r="A34" s="43"/>
      <c r="B34" s="13"/>
      <c r="C34" s="13"/>
      <c r="D34" s="14"/>
      <c r="E34" s="15"/>
      <c r="F34" s="16"/>
      <c r="G34" s="44"/>
      <c r="H34" s="13"/>
      <c r="I34" s="13"/>
      <c r="J34" s="49"/>
      <c r="K34" s="13"/>
    </row>
  </sheetData>
  <mergeCells count="1">
    <mergeCell ref="C22:D22"/>
  </mergeCells>
  <dataValidations count="2">
    <dataValidation type="list" allowBlank="1" showInputMessage="1" showErrorMessage="1" sqref="G6 B9 I9 B10 I10 J10 K10 B11 I11 J11 K11 B14 I14 J14 K14 B17 J17 J18 K18 J19 K19 B20 I20 B21 I21 B12:B13 B15:B16 B18:B19 B22:B25 B33:B34 I12:I13 I15:I17 I18:I19 I22:I25 I33:I34 J12:J13 J15:J16 J20:J21 J22:J25 J33:J34 K12:K13 K15:K17 K20:K21 K22:K25 K33:K34">
      <formula1>[2]Sheet3!#REF!</formula1>
    </dataValidation>
    <dataValidation allowBlank="1" showInputMessage="1" showErrorMessage="1" promptTitle="P5:P10" sqref="P7"/>
  </dataValidations>
  <pageMargins left="0.550694444444444" right="0.236111111111111" top="1" bottom="1" header="0.5" footer="0.5"/>
  <pageSetup paperSize="9" scale="7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4285714285714" defaultRowHeight="1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13" sqref="C13"/>
    </sheetView>
  </sheetViews>
  <sheetFormatPr defaultColWidth="9" defaultRowHeight="15.75" outlineLevelCol="7"/>
  <cols>
    <col min="1" max="1" width="13.4285714285714" style="96" customWidth="1"/>
    <col min="2" max="2" width="31" style="96" customWidth="1"/>
    <col min="3" max="3" width="19.8571428571429" style="96" customWidth="1"/>
    <col min="4" max="4" width="22.5714285714286" style="96" customWidth="1"/>
    <col min="5" max="5" width="14" style="96" customWidth="1"/>
    <col min="6" max="6" width="17.8571428571429" style="96" customWidth="1"/>
    <col min="7" max="7" width="56.2857142857143" style="96" customWidth="1"/>
    <col min="8" max="8" width="39.2857142857143" style="96" customWidth="1"/>
    <col min="9" max="16384" width="9.14285714285714" style="96"/>
  </cols>
  <sheetData>
    <row r="1" spans="1:8">
      <c r="A1" s="96" t="s">
        <v>22</v>
      </c>
      <c r="B1" s="96" t="s">
        <v>23</v>
      </c>
      <c r="C1" s="108"/>
      <c r="D1" s="107"/>
      <c r="G1" s="107"/>
      <c r="H1" s="108"/>
    </row>
    <row r="2" spans="1:8">
      <c r="A2" s="96" t="s">
        <v>24</v>
      </c>
      <c r="B2" s="96" t="s">
        <v>25</v>
      </c>
      <c r="C2" s="108"/>
      <c r="D2" s="107"/>
      <c r="G2" s="107"/>
      <c r="H2" s="108"/>
    </row>
    <row r="3" spans="1:6">
      <c r="A3" s="117" t="s">
        <v>26</v>
      </c>
      <c r="B3" s="117" t="s">
        <v>27</v>
      </c>
      <c r="D3" s="108"/>
      <c r="E3" s="108"/>
      <c r="F3" s="108"/>
    </row>
    <row r="4" spans="1:6">
      <c r="A4" s="117" t="s">
        <v>4</v>
      </c>
      <c r="B4" s="117" t="s">
        <v>28</v>
      </c>
      <c r="D4" s="108"/>
      <c r="E4" s="108"/>
      <c r="F4" s="108"/>
    </row>
    <row r="5" spans="2:6">
      <c r="B5" s="118" t="s">
        <v>6</v>
      </c>
      <c r="C5" s="107"/>
      <c r="D5" s="107"/>
      <c r="E5" s="107"/>
      <c r="F5" s="107"/>
    </row>
    <row r="6" s="97" customFormat="1" spans="1:7">
      <c r="A6" s="97" t="s">
        <v>7</v>
      </c>
      <c r="B6" s="118" t="s">
        <v>8</v>
      </c>
      <c r="C6" s="107" t="s">
        <v>9</v>
      </c>
      <c r="D6" s="107" t="s">
        <v>11</v>
      </c>
      <c r="E6" s="107" t="s">
        <v>12</v>
      </c>
      <c r="F6" s="107" t="s">
        <v>13</v>
      </c>
      <c r="G6" s="97" t="s">
        <v>14</v>
      </c>
    </row>
    <row r="7" ht="20.25" customHeight="1" spans="1:7">
      <c r="A7" s="99">
        <v>1</v>
      </c>
      <c r="B7" s="119" t="s">
        <v>29</v>
      </c>
      <c r="C7" s="120">
        <v>23600</v>
      </c>
      <c r="D7" s="120" t="s">
        <v>30</v>
      </c>
      <c r="E7" s="121">
        <v>47012</v>
      </c>
      <c r="F7" s="120" t="s">
        <v>31</v>
      </c>
      <c r="G7" s="96" t="s">
        <v>32</v>
      </c>
    </row>
    <row r="8" ht="20.25" customHeight="1" spans="1:6">
      <c r="A8" s="99">
        <v>2</v>
      </c>
      <c r="B8" s="119" t="s">
        <v>33</v>
      </c>
      <c r="C8" s="120"/>
      <c r="D8" s="120"/>
      <c r="E8" s="121"/>
      <c r="F8" s="120"/>
    </row>
    <row r="9" ht="20.25" customHeight="1" spans="1:6">
      <c r="A9" s="99">
        <v>3</v>
      </c>
      <c r="B9" s="119"/>
      <c r="C9" s="120"/>
      <c r="D9" s="120"/>
      <c r="E9" s="121"/>
      <c r="F9" s="120"/>
    </row>
    <row r="10" ht="20.25" customHeight="1" spans="1:6">
      <c r="A10" s="99">
        <v>4</v>
      </c>
      <c r="B10" s="119"/>
      <c r="C10" s="122"/>
      <c r="D10" s="122"/>
      <c r="E10" s="121"/>
      <c r="F10" s="122"/>
    </row>
    <row r="11" ht="20.25" customHeight="1" spans="1:6">
      <c r="A11" s="99">
        <v>5</v>
      </c>
      <c r="B11" s="119"/>
      <c r="C11" s="120"/>
      <c r="D11" s="120"/>
      <c r="E11" s="120"/>
      <c r="F11" s="120"/>
    </row>
    <row r="12" ht="20.25" customHeight="1" spans="2:6">
      <c r="B12" s="119"/>
      <c r="C12" s="120"/>
      <c r="D12" s="120"/>
      <c r="E12" s="120"/>
      <c r="F12" s="120"/>
    </row>
    <row r="13" ht="20.25" customHeight="1" spans="2:6">
      <c r="B13" s="118" t="s">
        <v>21</v>
      </c>
      <c r="C13" s="123">
        <v>539422</v>
      </c>
      <c r="D13" s="123"/>
      <c r="E13" s="123"/>
      <c r="F13" s="123"/>
    </row>
  </sheetData>
  <printOptions horizontalCentered="1" gridLines="1"/>
  <pageMargins left="0.16875" right="0.129166666666667" top="0.75" bottom="0.75" header="0.3" footer="0.3"/>
  <pageSetup paperSize="9" scale="6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B8" sqref="B8"/>
    </sheetView>
  </sheetViews>
  <sheetFormatPr defaultColWidth="9" defaultRowHeight="15.75" outlineLevelCol="7"/>
  <cols>
    <col min="1" max="1" width="4.87619047619048" style="96" customWidth="1"/>
    <col min="2" max="2" width="26.952380952381" style="98" customWidth="1"/>
    <col min="3" max="3" width="15.1428571428571" style="99" customWidth="1"/>
    <col min="4" max="4" width="13.3714285714286" style="99" customWidth="1"/>
    <col min="5" max="5" width="14.0095238095238" style="100" customWidth="1"/>
    <col min="6" max="6" width="7.42857142857143" style="99" customWidth="1"/>
    <col min="7" max="7" width="14" style="96" customWidth="1"/>
    <col min="8" max="8" width="39.2857142857143" style="96" customWidth="1"/>
    <col min="9" max="16383" width="9.14285714285714" style="96"/>
  </cols>
  <sheetData>
    <row r="1" s="95" customFormat="1" spans="1:8">
      <c r="A1" s="101" t="s">
        <v>34</v>
      </c>
      <c r="B1" s="102"/>
      <c r="C1" s="103"/>
      <c r="D1" s="103"/>
      <c r="E1" s="104"/>
      <c r="F1" s="99"/>
      <c r="G1" s="105"/>
      <c r="H1" s="106"/>
    </row>
    <row r="2" s="96" customFormat="1" spans="1:8">
      <c r="A2" s="97" t="s">
        <v>35</v>
      </c>
      <c r="B2" s="102"/>
      <c r="C2" s="103"/>
      <c r="D2" s="103"/>
      <c r="E2" s="104"/>
      <c r="F2" s="99"/>
      <c r="G2" s="107"/>
      <c r="H2" s="108"/>
    </row>
    <row r="3" s="95" customFormat="1" spans="1:6">
      <c r="A3" s="105" t="s">
        <v>36</v>
      </c>
      <c r="B3" s="109"/>
      <c r="C3" s="99"/>
      <c r="D3" s="99"/>
      <c r="E3" s="100"/>
      <c r="F3" s="103"/>
    </row>
    <row r="4" s="96" customFormat="1" spans="2:6">
      <c r="B4" s="109" t="s">
        <v>6</v>
      </c>
      <c r="C4" s="107"/>
      <c r="D4" s="107"/>
      <c r="E4" s="104"/>
      <c r="F4" s="107"/>
    </row>
    <row r="5" s="97" customFormat="1" spans="1:7">
      <c r="A5" s="110" t="s">
        <v>7</v>
      </c>
      <c r="B5" s="109" t="s">
        <v>8</v>
      </c>
      <c r="C5" s="107" t="s">
        <v>9</v>
      </c>
      <c r="D5" s="107" t="s">
        <v>10</v>
      </c>
      <c r="E5" s="104" t="s">
        <v>37</v>
      </c>
      <c r="F5" s="107" t="s">
        <v>12</v>
      </c>
      <c r="G5" s="110" t="s">
        <v>14</v>
      </c>
    </row>
    <row r="6" s="96" customFormat="1" ht="20.25" customHeight="1" spans="1:7">
      <c r="A6" s="99">
        <v>1</v>
      </c>
      <c r="B6" s="111" t="s">
        <v>38</v>
      </c>
      <c r="C6" s="112">
        <v>4177</v>
      </c>
      <c r="D6" s="112"/>
      <c r="E6" s="100" t="s">
        <v>39</v>
      </c>
      <c r="F6" s="113"/>
      <c r="G6" s="96" t="s">
        <v>40</v>
      </c>
    </row>
    <row r="7" s="96" customFormat="1" ht="20.25" customHeight="1" spans="1:7">
      <c r="A7" s="99">
        <v>2</v>
      </c>
      <c r="B7" s="111" t="s">
        <v>41</v>
      </c>
      <c r="C7" s="112">
        <v>12477</v>
      </c>
      <c r="D7" s="112"/>
      <c r="E7" s="100">
        <v>44146</v>
      </c>
      <c r="F7" s="99"/>
      <c r="G7" s="96" t="s">
        <v>40</v>
      </c>
    </row>
    <row r="8" customFormat="1" ht="20.25" customHeight="1" spans="1:7">
      <c r="A8" s="99">
        <v>3</v>
      </c>
      <c r="B8" s="111" t="s">
        <v>42</v>
      </c>
      <c r="D8" s="112">
        <v>19905</v>
      </c>
      <c r="E8" s="100"/>
      <c r="F8" s="99"/>
      <c r="G8" s="96" t="s">
        <v>20</v>
      </c>
    </row>
    <row r="9" customFormat="1" ht="20.25" customHeight="1" spans="1:7">
      <c r="A9" s="99">
        <v>3</v>
      </c>
      <c r="B9" s="111" t="s">
        <v>43</v>
      </c>
      <c r="D9" s="112">
        <v>333</v>
      </c>
      <c r="E9" s="100"/>
      <c r="F9" s="99"/>
      <c r="G9" s="96" t="s">
        <v>20</v>
      </c>
    </row>
    <row r="10" s="96" customFormat="1" ht="20.25" customHeight="1" spans="2:6">
      <c r="B10" s="109" t="s">
        <v>21</v>
      </c>
      <c r="C10" s="114">
        <f>SUM(C6:C9)</f>
        <v>16654</v>
      </c>
      <c r="D10" s="114">
        <f>SUM(D6:D9)</f>
        <v>20238</v>
      </c>
      <c r="E10" s="104"/>
      <c r="F10" s="115"/>
    </row>
    <row r="11" s="96" customFormat="1" ht="20.25" customHeight="1" spans="1:6">
      <c r="A11" s="99"/>
      <c r="B11" s="111"/>
      <c r="C11" s="116"/>
      <c r="D11" s="116"/>
      <c r="E11" s="100"/>
      <c r="F11" s="113"/>
    </row>
    <row r="12" s="96" customFormat="1" ht="20.25" customHeight="1" spans="1:6">
      <c r="A12" s="99"/>
      <c r="B12" s="111"/>
      <c r="C12" s="116"/>
      <c r="D12" s="116"/>
      <c r="E12" s="100"/>
      <c r="F12" s="113"/>
    </row>
    <row r="13" s="96" customFormat="1" ht="20.25" customHeight="1" spans="1:6">
      <c r="A13" s="99"/>
      <c r="B13" s="111"/>
      <c r="C13" s="116"/>
      <c r="D13" s="116"/>
      <c r="E13" s="100"/>
      <c r="F13" s="113"/>
    </row>
    <row r="14" s="96" customFormat="1" ht="20.25" customHeight="1" spans="1:6">
      <c r="A14" s="99"/>
      <c r="B14" s="111"/>
      <c r="C14" s="116"/>
      <c r="D14" s="116"/>
      <c r="E14" s="100"/>
      <c r="F14" s="113"/>
    </row>
    <row r="15" s="96" customFormat="1" ht="20.25" customHeight="1" spans="1:6">
      <c r="A15" s="99"/>
      <c r="B15" s="111"/>
      <c r="C15" s="116"/>
      <c r="D15" s="116"/>
      <c r="E15" s="100"/>
      <c r="F15" s="113"/>
    </row>
    <row r="16" s="96" customFormat="1" ht="20.25" customHeight="1" spans="1:6">
      <c r="A16" s="99"/>
      <c r="B16" s="111"/>
      <c r="C16" s="116"/>
      <c r="D16" s="116"/>
      <c r="E16" s="100"/>
      <c r="F16" s="113"/>
    </row>
    <row r="17" s="96" customFormat="1" ht="20.25" customHeight="1" spans="2:6">
      <c r="B17" s="111"/>
      <c r="C17" s="116"/>
      <c r="D17" s="116"/>
      <c r="E17" s="100"/>
      <c r="F17" s="116"/>
    </row>
  </sheetData>
  <printOptions gridLines="1"/>
  <pageMargins left="0.471527777777778" right="0.118055555555556" top="1" bottom="1" header="0.511805555555556" footer="0.51180555555555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F9" sqref="F9"/>
    </sheetView>
  </sheetViews>
  <sheetFormatPr defaultColWidth="9" defaultRowHeight="15.95" customHeight="1" outlineLevelCol="6"/>
  <cols>
    <col min="1" max="1" width="3.57142857142857" style="50" customWidth="1"/>
    <col min="2" max="2" width="34.0571428571429" style="50" customWidth="1"/>
    <col min="3" max="3" width="11.2857142857143" style="50" customWidth="1"/>
    <col min="4" max="4" width="11.4285714285714" style="50" customWidth="1"/>
    <col min="5" max="5" width="8.21904761904762" style="51" customWidth="1"/>
    <col min="6" max="6" width="10.7142857142857" style="51" customWidth="1"/>
    <col min="7" max="7" width="11.4285714285714" style="50" customWidth="1"/>
    <col min="8" max="8" width="34.8571428571429" style="50" customWidth="1"/>
    <col min="9" max="10" width="9.14285714285714" style="50"/>
    <col min="11" max="11" width="9.28571428571429" style="50" customWidth="1"/>
    <col min="12" max="16384" width="9.14285714285714" style="50"/>
  </cols>
  <sheetData>
    <row r="1" s="50" customFormat="1" customHeight="1" spans="1:6">
      <c r="A1" s="52" t="s">
        <v>34</v>
      </c>
      <c r="B1" s="52"/>
      <c r="C1" s="52"/>
      <c r="D1" s="52"/>
      <c r="E1" s="54"/>
      <c r="F1" s="54"/>
    </row>
    <row r="2" s="50" customFormat="1" customHeight="1" spans="1:6">
      <c r="A2" s="50" t="s">
        <v>44</v>
      </c>
      <c r="E2" s="55"/>
      <c r="F2" s="55"/>
    </row>
    <row r="3" s="50" customFormat="1" customHeight="1" spans="1:7">
      <c r="A3" s="50" t="s">
        <v>7</v>
      </c>
      <c r="B3" s="52" t="s">
        <v>8</v>
      </c>
      <c r="C3" s="52" t="s">
        <v>45</v>
      </c>
      <c r="D3" s="52" t="s">
        <v>46</v>
      </c>
      <c r="E3" s="54" t="s">
        <v>47</v>
      </c>
      <c r="F3" s="54" t="s">
        <v>48</v>
      </c>
      <c r="G3" s="50" t="s">
        <v>14</v>
      </c>
    </row>
    <row r="4" s="50" customFormat="1" customHeight="1" spans="1:7">
      <c r="A4" s="50">
        <v>1</v>
      </c>
      <c r="B4" s="52" t="s">
        <v>38</v>
      </c>
      <c r="C4" s="93"/>
      <c r="D4" s="94">
        <v>43921</v>
      </c>
      <c r="E4" s="54">
        <v>4177</v>
      </c>
      <c r="F4" s="54"/>
      <c r="G4" s="65" t="s">
        <v>49</v>
      </c>
    </row>
    <row r="5" s="50" customFormat="1" customHeight="1" spans="1:7">
      <c r="A5" s="50">
        <v>2</v>
      </c>
      <c r="B5" s="52" t="s">
        <v>41</v>
      </c>
      <c r="C5" s="93"/>
      <c r="D5" s="94">
        <v>44146</v>
      </c>
      <c r="E5" s="54">
        <v>12477</v>
      </c>
      <c r="F5" s="54"/>
      <c r="G5" s="65" t="s">
        <v>50</v>
      </c>
    </row>
    <row r="6" s="50" customFormat="1" customHeight="1" spans="1:7">
      <c r="A6" s="50">
        <v>3</v>
      </c>
      <c r="B6" s="52" t="s">
        <v>51</v>
      </c>
      <c r="C6" s="93"/>
      <c r="D6" s="94">
        <v>44230</v>
      </c>
      <c r="E6" s="54">
        <v>9725</v>
      </c>
      <c r="F6" s="54"/>
      <c r="G6" s="65" t="s">
        <v>50</v>
      </c>
    </row>
    <row r="7" s="50" customFormat="1" customHeight="1" spans="1:7">
      <c r="A7" s="50">
        <v>4</v>
      </c>
      <c r="B7" s="52" t="s">
        <v>52</v>
      </c>
      <c r="C7" s="93" t="s">
        <v>53</v>
      </c>
      <c r="D7" s="94">
        <v>44235</v>
      </c>
      <c r="E7" s="54"/>
      <c r="F7" s="54">
        <v>4339</v>
      </c>
      <c r="G7" s="65" t="s">
        <v>54</v>
      </c>
    </row>
    <row r="8" s="50" customFormat="1" customHeight="1" spans="1:7">
      <c r="A8" s="50">
        <v>5</v>
      </c>
      <c r="B8" s="52" t="s">
        <v>55</v>
      </c>
      <c r="C8" s="93"/>
      <c r="D8" s="94"/>
      <c r="E8" s="54"/>
      <c r="F8" s="54">
        <v>3250</v>
      </c>
      <c r="G8" s="65"/>
    </row>
    <row r="9" s="50" customFormat="1" customHeight="1" spans="1:7">
      <c r="A9" s="50">
        <v>6</v>
      </c>
      <c r="B9" s="52" t="s">
        <v>56</v>
      </c>
      <c r="C9" s="93"/>
      <c r="D9" s="94"/>
      <c r="E9" s="54"/>
      <c r="F9" s="54">
        <v>4543</v>
      </c>
      <c r="G9" s="65"/>
    </row>
    <row r="10" s="50" customFormat="1" customHeight="1" spans="1:7">
      <c r="A10" s="60"/>
      <c r="B10" s="60" t="s">
        <v>57</v>
      </c>
      <c r="C10" s="60"/>
      <c r="D10" s="60"/>
      <c r="E10" s="63">
        <f>SUM(E4:E7)</f>
        <v>26379</v>
      </c>
      <c r="F10" s="63">
        <f>SUM(F7:F9)</f>
        <v>12132</v>
      </c>
      <c r="G10" s="63"/>
    </row>
  </sheetData>
  <printOptions gridLines="1"/>
  <pageMargins left="0.354166666666667" right="0.393055555555556" top="1" bottom="1" header="0.511805555555556" footer="0.511805555555556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5"/>
  <sheetViews>
    <sheetView workbookViewId="0">
      <selection activeCell="C32" sqref="C32"/>
    </sheetView>
  </sheetViews>
  <sheetFormatPr defaultColWidth="9" defaultRowHeight="15.95" customHeight="1" outlineLevelCol="6"/>
  <cols>
    <col min="1" max="1" width="3.57142857142857" style="50" customWidth="1"/>
    <col min="2" max="2" width="34.0571428571429" style="50" customWidth="1"/>
    <col min="3" max="3" width="11.2857142857143" style="50" customWidth="1"/>
    <col min="4" max="4" width="11.4285714285714" style="50" customWidth="1"/>
    <col min="5" max="5" width="8.21904761904762" style="51" customWidth="1"/>
    <col min="6" max="6" width="10.7142857142857" style="51" customWidth="1"/>
    <col min="7" max="7" width="11.4285714285714" style="50" customWidth="1"/>
    <col min="8" max="8" width="34.8571428571429" style="50" customWidth="1"/>
    <col min="9" max="10" width="9.14285714285714" style="50"/>
    <col min="11" max="11" width="9.28571428571429" style="50" customWidth="1"/>
    <col min="12" max="13" width="12.8571428571429" style="50"/>
    <col min="14" max="16384" width="9.14285714285714" style="50"/>
  </cols>
  <sheetData>
    <row r="1" s="50" customFormat="1" customHeight="1" spans="1:6">
      <c r="A1" s="52" t="s">
        <v>34</v>
      </c>
      <c r="B1" s="52"/>
      <c r="C1" s="52"/>
      <c r="D1" s="52"/>
      <c r="E1" s="54"/>
      <c r="F1" s="54"/>
    </row>
    <row r="2" s="50" customFormat="1" customHeight="1" spans="1:6">
      <c r="A2" s="50" t="s">
        <v>58</v>
      </c>
      <c r="E2" s="55"/>
      <c r="F2" s="55"/>
    </row>
    <row r="3" s="50" customFormat="1" customHeight="1" spans="1:7">
      <c r="A3" s="50" t="s">
        <v>7</v>
      </c>
      <c r="B3" s="52" t="s">
        <v>8</v>
      </c>
      <c r="C3" s="52" t="s">
        <v>45</v>
      </c>
      <c r="D3" s="52" t="s">
        <v>46</v>
      </c>
      <c r="E3" s="54" t="s">
        <v>47</v>
      </c>
      <c r="F3" s="54" t="s">
        <v>48</v>
      </c>
      <c r="G3" s="50" t="s">
        <v>14</v>
      </c>
    </row>
    <row r="4" s="50" customFormat="1" customHeight="1" spans="1:7">
      <c r="A4" s="50">
        <v>1</v>
      </c>
      <c r="B4" s="50" t="s">
        <v>59</v>
      </c>
      <c r="C4" s="91" t="s">
        <v>60</v>
      </c>
      <c r="D4" s="92">
        <v>44270</v>
      </c>
      <c r="E4" s="54"/>
      <c r="F4" s="54">
        <v>72500</v>
      </c>
      <c r="G4" s="50" t="s">
        <v>54</v>
      </c>
    </row>
    <row r="5" s="50" customFormat="1" customHeight="1" spans="1:7">
      <c r="A5" s="50">
        <f>+A4+1</f>
        <v>2</v>
      </c>
      <c r="B5" s="50" t="s">
        <v>61</v>
      </c>
      <c r="C5" s="91" t="s">
        <v>62</v>
      </c>
      <c r="D5" s="92">
        <v>44282</v>
      </c>
      <c r="E5" s="54"/>
      <c r="F5" s="54">
        <v>106</v>
      </c>
      <c r="G5" s="50" t="s">
        <v>54</v>
      </c>
    </row>
    <row r="6" s="50" customFormat="1" customHeight="1" spans="1:7">
      <c r="A6" s="50">
        <f t="shared" ref="A6:A37" si="0">+A5+1</f>
        <v>3</v>
      </c>
      <c r="B6" s="50" t="s">
        <v>61</v>
      </c>
      <c r="C6" s="91" t="s">
        <v>63</v>
      </c>
      <c r="D6" s="92">
        <v>44282</v>
      </c>
      <c r="E6" s="54"/>
      <c r="F6" s="54">
        <v>2195</v>
      </c>
      <c r="G6" s="50" t="s">
        <v>54</v>
      </c>
    </row>
    <row r="7" s="50" customFormat="1" customHeight="1" spans="1:7">
      <c r="A7" s="50">
        <f t="shared" si="0"/>
        <v>4</v>
      </c>
      <c r="B7" s="50" t="s">
        <v>61</v>
      </c>
      <c r="C7" s="91" t="s">
        <v>64</v>
      </c>
      <c r="D7" s="92">
        <v>44284</v>
      </c>
      <c r="E7" s="54"/>
      <c r="F7" s="54">
        <v>3321</v>
      </c>
      <c r="G7" s="50" t="s">
        <v>54</v>
      </c>
    </row>
    <row r="8" s="50" customFormat="1" customHeight="1" spans="1:7">
      <c r="A8" s="50">
        <f t="shared" si="0"/>
        <v>5</v>
      </c>
      <c r="B8" s="50" t="s">
        <v>61</v>
      </c>
      <c r="C8" s="91" t="s">
        <v>65</v>
      </c>
      <c r="D8" s="92">
        <v>44284</v>
      </c>
      <c r="E8" s="54"/>
      <c r="F8" s="54">
        <v>599</v>
      </c>
      <c r="G8" s="50" t="s">
        <v>54</v>
      </c>
    </row>
    <row r="9" s="50" customFormat="1" customHeight="1" spans="1:7">
      <c r="A9" s="50">
        <f t="shared" si="0"/>
        <v>6</v>
      </c>
      <c r="B9" s="50" t="s">
        <v>66</v>
      </c>
      <c r="C9" s="91" t="s">
        <v>67</v>
      </c>
      <c r="D9" s="92">
        <v>44286</v>
      </c>
      <c r="E9" s="54"/>
      <c r="F9" s="54">
        <v>30240</v>
      </c>
      <c r="G9" s="50" t="s">
        <v>54</v>
      </c>
    </row>
    <row r="10" s="50" customFormat="1" customHeight="1" spans="1:7">
      <c r="A10" s="50">
        <f t="shared" si="0"/>
        <v>7</v>
      </c>
      <c r="B10" s="50" t="s">
        <v>66</v>
      </c>
      <c r="C10" s="91" t="s">
        <v>68</v>
      </c>
      <c r="D10" s="92">
        <v>44286</v>
      </c>
      <c r="E10" s="54"/>
      <c r="F10" s="54">
        <v>26538</v>
      </c>
      <c r="G10" s="50" t="s">
        <v>54</v>
      </c>
    </row>
    <row r="11" s="50" customFormat="1" customHeight="1" spans="1:7">
      <c r="A11" s="50">
        <f t="shared" si="0"/>
        <v>8</v>
      </c>
      <c r="B11" s="50" t="s">
        <v>69</v>
      </c>
      <c r="C11" s="91" t="s">
        <v>70</v>
      </c>
      <c r="D11" s="92">
        <v>44286</v>
      </c>
      <c r="E11" s="54"/>
      <c r="F11" s="54">
        <v>4130</v>
      </c>
      <c r="G11" s="50" t="s">
        <v>54</v>
      </c>
    </row>
    <row r="12" s="50" customFormat="1" customHeight="1" spans="1:7">
      <c r="A12" s="50">
        <f t="shared" si="0"/>
        <v>9</v>
      </c>
      <c r="B12" s="50" t="s">
        <v>69</v>
      </c>
      <c r="C12" s="91" t="s">
        <v>71</v>
      </c>
      <c r="D12" s="92">
        <v>44286</v>
      </c>
      <c r="E12" s="54"/>
      <c r="F12" s="54">
        <v>61561</v>
      </c>
      <c r="G12" s="50" t="s">
        <v>54</v>
      </c>
    </row>
    <row r="13" s="50" customFormat="1" customHeight="1" spans="1:7">
      <c r="A13" s="50">
        <f t="shared" si="0"/>
        <v>10</v>
      </c>
      <c r="B13" s="50" t="s">
        <v>69</v>
      </c>
      <c r="C13" s="91" t="s">
        <v>72</v>
      </c>
      <c r="D13" s="92">
        <v>44286</v>
      </c>
      <c r="E13" s="54"/>
      <c r="F13" s="54">
        <v>251529</v>
      </c>
      <c r="G13" s="50" t="s">
        <v>54</v>
      </c>
    </row>
    <row r="14" s="50" customFormat="1" customHeight="1" spans="1:7">
      <c r="A14" s="50">
        <f t="shared" si="0"/>
        <v>11</v>
      </c>
      <c r="B14" s="50" t="s">
        <v>69</v>
      </c>
      <c r="C14" s="91" t="s">
        <v>73</v>
      </c>
      <c r="D14" s="92">
        <v>44286</v>
      </c>
      <c r="E14" s="54"/>
      <c r="F14" s="54">
        <v>4130</v>
      </c>
      <c r="G14" s="50" t="s">
        <v>54</v>
      </c>
    </row>
    <row r="15" s="50" customFormat="1" customHeight="1" spans="1:7">
      <c r="A15" s="50">
        <f t="shared" si="0"/>
        <v>12</v>
      </c>
      <c r="B15" s="50" t="s">
        <v>74</v>
      </c>
      <c r="C15" s="91" t="s">
        <v>75</v>
      </c>
      <c r="D15" s="92">
        <v>44286</v>
      </c>
      <c r="E15" s="54"/>
      <c r="F15" s="54">
        <v>19000</v>
      </c>
      <c r="G15" s="50" t="s">
        <v>54</v>
      </c>
    </row>
    <row r="16" s="50" customFormat="1" customHeight="1" spans="1:7">
      <c r="A16" s="50">
        <f t="shared" si="0"/>
        <v>13</v>
      </c>
      <c r="B16" s="50" t="s">
        <v>74</v>
      </c>
      <c r="C16" s="91" t="s">
        <v>76</v>
      </c>
      <c r="D16" s="92">
        <v>44286</v>
      </c>
      <c r="E16" s="54"/>
      <c r="F16" s="54">
        <v>19000</v>
      </c>
      <c r="G16" s="50" t="s">
        <v>54</v>
      </c>
    </row>
    <row r="17" s="50" customFormat="1" customHeight="1" spans="1:7">
      <c r="A17" s="50">
        <f t="shared" si="0"/>
        <v>14</v>
      </c>
      <c r="B17" s="50" t="s">
        <v>74</v>
      </c>
      <c r="C17" s="91" t="s">
        <v>77</v>
      </c>
      <c r="D17" s="92">
        <v>44286</v>
      </c>
      <c r="E17" s="54"/>
      <c r="F17" s="54">
        <v>19000</v>
      </c>
      <c r="G17" s="50" t="s">
        <v>54</v>
      </c>
    </row>
    <row r="18" s="50" customFormat="1" customHeight="1" spans="1:7">
      <c r="A18" s="50">
        <f t="shared" si="0"/>
        <v>15</v>
      </c>
      <c r="B18" s="50" t="s">
        <v>74</v>
      </c>
      <c r="C18" s="91" t="s">
        <v>78</v>
      </c>
      <c r="D18" s="92">
        <v>44286</v>
      </c>
      <c r="E18" s="54"/>
      <c r="F18" s="54">
        <v>19000</v>
      </c>
      <c r="G18" s="50" t="s">
        <v>54</v>
      </c>
    </row>
    <row r="19" s="50" customFormat="1" customHeight="1" spans="1:7">
      <c r="A19" s="50">
        <f t="shared" si="0"/>
        <v>16</v>
      </c>
      <c r="B19" s="50" t="s">
        <v>74</v>
      </c>
      <c r="C19" s="91" t="s">
        <v>79</v>
      </c>
      <c r="D19" s="92">
        <v>44286</v>
      </c>
      <c r="E19" s="54"/>
      <c r="F19" s="54">
        <v>19000</v>
      </c>
      <c r="G19" s="50" t="s">
        <v>54</v>
      </c>
    </row>
    <row r="20" s="50" customFormat="1" customHeight="1" spans="1:7">
      <c r="A20" s="50">
        <f t="shared" si="0"/>
        <v>17</v>
      </c>
      <c r="B20" s="50" t="s">
        <v>74</v>
      </c>
      <c r="C20" s="91" t="s">
        <v>80</v>
      </c>
      <c r="D20" s="92">
        <v>44286</v>
      </c>
      <c r="E20" s="54"/>
      <c r="F20" s="54">
        <v>10868</v>
      </c>
      <c r="G20" s="50" t="s">
        <v>54</v>
      </c>
    </row>
    <row r="21" s="50" customFormat="1" customHeight="1" spans="1:7">
      <c r="A21" s="50">
        <f t="shared" si="0"/>
        <v>18</v>
      </c>
      <c r="B21" s="50" t="s">
        <v>61</v>
      </c>
      <c r="C21" s="91" t="s">
        <v>81</v>
      </c>
      <c r="D21" s="92">
        <v>44286</v>
      </c>
      <c r="E21" s="54"/>
      <c r="F21" s="54">
        <v>8666</v>
      </c>
      <c r="G21" s="50" t="s">
        <v>54</v>
      </c>
    </row>
    <row r="22" s="50" customFormat="1" customHeight="1" spans="1:7">
      <c r="A22" s="50">
        <f t="shared" si="0"/>
        <v>19</v>
      </c>
      <c r="B22" s="50" t="s">
        <v>61</v>
      </c>
      <c r="C22" s="91" t="s">
        <v>82</v>
      </c>
      <c r="D22" s="92">
        <v>44286</v>
      </c>
      <c r="E22" s="54"/>
      <c r="F22" s="54">
        <v>3292</v>
      </c>
      <c r="G22" s="50" t="s">
        <v>54</v>
      </c>
    </row>
    <row r="23" s="50" customFormat="1" customHeight="1" spans="1:7">
      <c r="A23" s="50">
        <f t="shared" si="0"/>
        <v>20</v>
      </c>
      <c r="B23" s="50" t="s">
        <v>61</v>
      </c>
      <c r="C23" s="91" t="s">
        <v>83</v>
      </c>
      <c r="D23" s="92">
        <v>44286</v>
      </c>
      <c r="E23" s="54"/>
      <c r="F23" s="54">
        <v>6372</v>
      </c>
      <c r="G23" s="50" t="s">
        <v>54</v>
      </c>
    </row>
    <row r="24" s="50" customFormat="1" customHeight="1" spans="1:7">
      <c r="A24" s="50">
        <f t="shared" si="0"/>
        <v>21</v>
      </c>
      <c r="B24" s="50" t="s">
        <v>61</v>
      </c>
      <c r="C24" s="91" t="s">
        <v>84</v>
      </c>
      <c r="D24" s="92">
        <v>44286</v>
      </c>
      <c r="E24" s="54"/>
      <c r="F24" s="54">
        <v>1810</v>
      </c>
      <c r="G24" s="50" t="s">
        <v>54</v>
      </c>
    </row>
    <row r="25" s="50" customFormat="1" customHeight="1" spans="1:7">
      <c r="A25" s="50">
        <f t="shared" si="0"/>
        <v>22</v>
      </c>
      <c r="B25" s="50" t="s">
        <v>61</v>
      </c>
      <c r="C25" s="91" t="s">
        <v>85</v>
      </c>
      <c r="D25" s="92">
        <v>44286</v>
      </c>
      <c r="E25" s="54"/>
      <c r="F25" s="54">
        <v>7976</v>
      </c>
      <c r="G25" s="50" t="s">
        <v>54</v>
      </c>
    </row>
    <row r="26" s="50" customFormat="1" customHeight="1" spans="1:7">
      <c r="A26" s="50">
        <f t="shared" si="0"/>
        <v>23</v>
      </c>
      <c r="B26" s="50" t="s">
        <v>61</v>
      </c>
      <c r="C26" s="91" t="s">
        <v>86</v>
      </c>
      <c r="D26" s="92">
        <v>44286</v>
      </c>
      <c r="E26" s="54"/>
      <c r="F26" s="54">
        <v>1994</v>
      </c>
      <c r="G26" s="50" t="s">
        <v>54</v>
      </c>
    </row>
    <row r="27" s="50" customFormat="1" customHeight="1" spans="1:7">
      <c r="A27" s="50">
        <f t="shared" si="0"/>
        <v>24</v>
      </c>
      <c r="B27" s="50" t="s">
        <v>61</v>
      </c>
      <c r="C27" s="91" t="s">
        <v>87</v>
      </c>
      <c r="D27" s="92">
        <v>44286</v>
      </c>
      <c r="E27" s="54"/>
      <c r="F27" s="54">
        <v>8925</v>
      </c>
      <c r="G27" s="50" t="s">
        <v>54</v>
      </c>
    </row>
    <row r="28" s="50" customFormat="1" customHeight="1" spans="1:7">
      <c r="A28" s="50">
        <f t="shared" si="0"/>
        <v>25</v>
      </c>
      <c r="B28" s="50" t="s">
        <v>61</v>
      </c>
      <c r="C28" s="91" t="s">
        <v>88</v>
      </c>
      <c r="D28" s="92">
        <v>44286</v>
      </c>
      <c r="E28" s="54"/>
      <c r="F28" s="54">
        <v>11453</v>
      </c>
      <c r="G28" s="50" t="s">
        <v>54</v>
      </c>
    </row>
    <row r="29" s="50" customFormat="1" customHeight="1" spans="1:7">
      <c r="A29" s="50">
        <f t="shared" si="0"/>
        <v>26</v>
      </c>
      <c r="B29" s="50" t="s">
        <v>61</v>
      </c>
      <c r="C29" s="91" t="s">
        <v>89</v>
      </c>
      <c r="D29" s="92">
        <v>44286</v>
      </c>
      <c r="E29" s="54"/>
      <c r="F29" s="54">
        <v>21247</v>
      </c>
      <c r="G29" s="50" t="s">
        <v>54</v>
      </c>
    </row>
    <row r="30" s="50" customFormat="1" customHeight="1" spans="1:7">
      <c r="A30" s="50">
        <f t="shared" si="0"/>
        <v>27</v>
      </c>
      <c r="B30" s="50" t="s">
        <v>61</v>
      </c>
      <c r="C30" s="91" t="s">
        <v>90</v>
      </c>
      <c r="D30" s="92">
        <v>44286</v>
      </c>
      <c r="E30" s="54"/>
      <c r="F30" s="54">
        <v>11335</v>
      </c>
      <c r="G30" s="50" t="s">
        <v>54</v>
      </c>
    </row>
    <row r="31" s="50" customFormat="1" customHeight="1" spans="1:7">
      <c r="A31" s="50">
        <f t="shared" si="0"/>
        <v>28</v>
      </c>
      <c r="B31" s="50" t="s">
        <v>61</v>
      </c>
      <c r="C31" s="91" t="s">
        <v>91</v>
      </c>
      <c r="D31" s="92">
        <v>44286</v>
      </c>
      <c r="E31" s="54"/>
      <c r="F31" s="54">
        <v>3466</v>
      </c>
      <c r="G31" s="50" t="s">
        <v>54</v>
      </c>
    </row>
    <row r="32" s="50" customFormat="1" customHeight="1" spans="1:7">
      <c r="A32" s="50">
        <f t="shared" si="0"/>
        <v>29</v>
      </c>
      <c r="B32" s="52" t="s">
        <v>38</v>
      </c>
      <c r="C32" s="93"/>
      <c r="D32" s="94">
        <v>43921</v>
      </c>
      <c r="E32" s="54">
        <v>4177</v>
      </c>
      <c r="F32" s="54"/>
      <c r="G32" s="65" t="s">
        <v>50</v>
      </c>
    </row>
    <row r="33" s="50" customFormat="1" customHeight="1" spans="1:7">
      <c r="A33" s="50">
        <f t="shared" si="0"/>
        <v>30</v>
      </c>
      <c r="B33" s="52" t="s">
        <v>41</v>
      </c>
      <c r="C33" s="93"/>
      <c r="D33" s="94">
        <v>44146</v>
      </c>
      <c r="E33" s="54">
        <v>12477</v>
      </c>
      <c r="F33" s="54"/>
      <c r="G33" s="65" t="s">
        <v>50</v>
      </c>
    </row>
    <row r="34" s="50" customFormat="1" customHeight="1" spans="1:7">
      <c r="A34" s="50">
        <f t="shared" si="0"/>
        <v>31</v>
      </c>
      <c r="B34" s="52" t="s">
        <v>51</v>
      </c>
      <c r="C34" s="93"/>
      <c r="D34" s="94">
        <v>44230</v>
      </c>
      <c r="E34" s="54">
        <v>9725</v>
      </c>
      <c r="F34" s="54"/>
      <c r="G34" s="65" t="s">
        <v>50</v>
      </c>
    </row>
    <row r="35" s="50" customFormat="1" customHeight="1" spans="1:7">
      <c r="A35" s="60"/>
      <c r="B35" s="60" t="s">
        <v>57</v>
      </c>
      <c r="C35" s="60"/>
      <c r="D35" s="60"/>
      <c r="E35" s="63">
        <f>SUM(E32:E34)</f>
        <v>26379</v>
      </c>
      <c r="F35" s="63">
        <f>SUM(F4:F34)</f>
        <v>649253</v>
      </c>
      <c r="G35" s="63"/>
    </row>
  </sheetData>
  <printOptions gridLines="1"/>
  <pageMargins left="0.75" right="0.75" top="1" bottom="1" header="0.5" footer="0.5"/>
  <pageSetup paperSize="9" scale="95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1"/>
  <sheetViews>
    <sheetView workbookViewId="0">
      <selection activeCell="B8" sqref="B8"/>
    </sheetView>
  </sheetViews>
  <sheetFormatPr defaultColWidth="9" defaultRowHeight="15.95" customHeight="1" outlineLevelCol="6"/>
  <cols>
    <col min="1" max="1" width="3.57142857142857" style="50" customWidth="1"/>
    <col min="2" max="2" width="34.0571428571429" style="50" customWidth="1"/>
    <col min="3" max="3" width="11.2857142857143" style="50" customWidth="1"/>
    <col min="4" max="4" width="11.4285714285714" style="50" customWidth="1"/>
    <col min="5" max="5" width="8.21904761904762" style="51" customWidth="1"/>
    <col min="6" max="6" width="10.7142857142857" style="51" customWidth="1"/>
    <col min="7" max="7" width="16.4285714285714" style="50" customWidth="1"/>
    <col min="8" max="9" width="9.14285714285714" style="50"/>
    <col min="10" max="10" width="9.28571428571429" style="50" customWidth="1"/>
    <col min="11" max="12" width="12.8571428571429" style="50"/>
    <col min="13" max="16383" width="9.14285714285714" style="50"/>
    <col min="16384" max="16384" width="9.14285714285714"/>
  </cols>
  <sheetData>
    <row r="1" s="50" customFormat="1" customHeight="1" spans="1:6">
      <c r="A1" s="52" t="s">
        <v>34</v>
      </c>
      <c r="B1" s="52"/>
      <c r="C1" s="52"/>
      <c r="D1" s="52"/>
      <c r="E1" s="54"/>
      <c r="F1" s="54"/>
    </row>
    <row r="2" s="50" customFormat="1" customHeight="1" spans="1:6">
      <c r="A2" s="50" t="s">
        <v>92</v>
      </c>
      <c r="E2" s="55"/>
      <c r="F2" s="55"/>
    </row>
    <row r="3" s="50" customFormat="1" customHeight="1" spans="1:7">
      <c r="A3" s="50" t="s">
        <v>7</v>
      </c>
      <c r="B3" s="52" t="s">
        <v>8</v>
      </c>
      <c r="C3" s="52" t="s">
        <v>45</v>
      </c>
      <c r="D3" s="52" t="s">
        <v>46</v>
      </c>
      <c r="E3" s="54" t="s">
        <v>47</v>
      </c>
      <c r="F3" s="54" t="s">
        <v>48</v>
      </c>
      <c r="G3" s="50" t="s">
        <v>14</v>
      </c>
    </row>
    <row r="4" s="50" customFormat="1" customHeight="1" spans="1:7">
      <c r="A4" s="50">
        <v>1</v>
      </c>
      <c r="B4" s="50" t="s">
        <v>61</v>
      </c>
      <c r="C4" s="91" t="s">
        <v>93</v>
      </c>
      <c r="D4" s="92">
        <v>44398</v>
      </c>
      <c r="E4" s="54"/>
      <c r="F4" s="54">
        <v>6254</v>
      </c>
      <c r="G4" s="50" t="s">
        <v>54</v>
      </c>
    </row>
    <row r="5" s="50" customFormat="1" customHeight="1" spans="1:7">
      <c r="A5" s="50">
        <f t="shared" ref="A5:A10" si="0">+A4+1</f>
        <v>2</v>
      </c>
      <c r="B5" s="50" t="s">
        <v>61</v>
      </c>
      <c r="C5" s="91" t="s">
        <v>94</v>
      </c>
      <c r="D5" s="92">
        <v>44398</v>
      </c>
      <c r="E5" s="54"/>
      <c r="F5" s="54">
        <v>4515</v>
      </c>
      <c r="G5" s="50" t="s">
        <v>54</v>
      </c>
    </row>
    <row r="6" s="50" customFormat="1" customHeight="1" spans="1:7">
      <c r="A6" s="50">
        <f t="shared" si="0"/>
        <v>3</v>
      </c>
      <c r="B6" s="50" t="s">
        <v>61</v>
      </c>
      <c r="C6" s="91" t="s">
        <v>95</v>
      </c>
      <c r="D6" s="92">
        <v>44398</v>
      </c>
      <c r="E6" s="54"/>
      <c r="F6" s="54">
        <v>3422</v>
      </c>
      <c r="G6" s="50" t="s">
        <v>54</v>
      </c>
    </row>
    <row r="7" s="50" customFormat="1" customHeight="1" spans="1:7">
      <c r="A7" s="50">
        <f t="shared" si="0"/>
        <v>4</v>
      </c>
      <c r="B7" s="50" t="s">
        <v>61</v>
      </c>
      <c r="C7" s="91" t="s">
        <v>96</v>
      </c>
      <c r="D7" s="92">
        <v>44398</v>
      </c>
      <c r="E7" s="54"/>
      <c r="F7" s="54">
        <v>6372</v>
      </c>
      <c r="G7" s="50" t="s">
        <v>54</v>
      </c>
    </row>
    <row r="8" s="50" customFormat="1" customHeight="1" spans="1:7">
      <c r="A8" s="50">
        <f t="shared" si="0"/>
        <v>5</v>
      </c>
      <c r="B8" s="50" t="s">
        <v>97</v>
      </c>
      <c r="C8" s="91"/>
      <c r="D8" s="92"/>
      <c r="E8" s="54">
        <v>4177</v>
      </c>
      <c r="F8" s="54"/>
      <c r="G8" s="50" t="s">
        <v>98</v>
      </c>
    </row>
    <row r="9" s="50" customFormat="1" customHeight="1" spans="1:7">
      <c r="A9" s="50">
        <f t="shared" si="0"/>
        <v>6</v>
      </c>
      <c r="B9" s="50" t="s">
        <v>99</v>
      </c>
      <c r="C9" s="91"/>
      <c r="D9" s="92"/>
      <c r="E9" s="54">
        <v>460</v>
      </c>
      <c r="F9" s="54"/>
      <c r="G9" s="50" t="s">
        <v>98</v>
      </c>
    </row>
    <row r="10" s="50" customFormat="1" customHeight="1" spans="1:7">
      <c r="A10" s="50">
        <f t="shared" si="0"/>
        <v>7</v>
      </c>
      <c r="B10" s="50" t="s">
        <v>100</v>
      </c>
      <c r="C10" s="91"/>
      <c r="D10" s="92"/>
      <c r="E10" s="54">
        <v>12477</v>
      </c>
      <c r="F10" s="54"/>
      <c r="G10" s="50" t="s">
        <v>98</v>
      </c>
    </row>
    <row r="11" s="50" customFormat="1" customHeight="1" spans="1:7">
      <c r="A11" s="60"/>
      <c r="B11" s="60" t="s">
        <v>57</v>
      </c>
      <c r="C11" s="60"/>
      <c r="D11" s="60"/>
      <c r="E11" s="63">
        <f>SUM(E4:E10)</f>
        <v>17114</v>
      </c>
      <c r="F11" s="63">
        <f>SUM(F4:F10)</f>
        <v>20563</v>
      </c>
      <c r="G11" s="63"/>
    </row>
  </sheetData>
  <printOptions gridLines="1"/>
  <pageMargins left="0.75" right="0.75" top="1" bottom="1" header="0.5" footer="0.5"/>
  <pageSetup paperSize="9" scale="9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1"/>
  <sheetViews>
    <sheetView workbookViewId="0">
      <selection activeCell="C3" sqref="C3"/>
    </sheetView>
  </sheetViews>
  <sheetFormatPr defaultColWidth="9" defaultRowHeight="15.95" customHeight="1" outlineLevelCol="6"/>
  <cols>
    <col min="1" max="1" width="3.57142857142857" style="50" customWidth="1"/>
    <col min="2" max="2" width="34.0571428571429" style="50" customWidth="1"/>
    <col min="3" max="3" width="11.2857142857143" style="50" customWidth="1"/>
    <col min="4" max="4" width="11.4285714285714" style="50" customWidth="1"/>
    <col min="5" max="5" width="8.21904761904762" style="51" customWidth="1"/>
    <col min="6" max="6" width="10.7142857142857" style="51" customWidth="1"/>
    <col min="7" max="7" width="16.4285714285714" style="50" customWidth="1"/>
    <col min="8" max="9" width="9.14285714285714" style="50"/>
    <col min="10" max="10" width="9.28571428571429" style="50" customWidth="1"/>
    <col min="11" max="12" width="12.8571428571429" style="50"/>
    <col min="13" max="16383" width="9.14285714285714" style="50"/>
    <col min="16384" max="16384" width="9.14285714285714"/>
  </cols>
  <sheetData>
    <row r="1" s="50" customFormat="1" customHeight="1" spans="1:6">
      <c r="A1" s="52" t="s">
        <v>34</v>
      </c>
      <c r="B1" s="52"/>
      <c r="C1" s="52"/>
      <c r="D1" s="52"/>
      <c r="E1" s="54"/>
      <c r="F1" s="54"/>
    </row>
    <row r="2" s="50" customFormat="1" customHeight="1" spans="1:6">
      <c r="A2" s="50" t="s">
        <v>92</v>
      </c>
      <c r="E2" s="55"/>
      <c r="F2" s="55"/>
    </row>
    <row r="3" s="50" customFormat="1" customHeight="1" spans="1:7">
      <c r="A3" s="50" t="s">
        <v>7</v>
      </c>
      <c r="B3" s="52" t="s">
        <v>8</v>
      </c>
      <c r="C3" s="52" t="s">
        <v>45</v>
      </c>
      <c r="D3" s="52" t="s">
        <v>46</v>
      </c>
      <c r="E3" s="54" t="s">
        <v>47</v>
      </c>
      <c r="F3" s="54" t="s">
        <v>48</v>
      </c>
      <c r="G3" s="50" t="s">
        <v>14</v>
      </c>
    </row>
    <row r="4" s="50" customFormat="1" customHeight="1" spans="1:7">
      <c r="A4" s="50">
        <v>1</v>
      </c>
      <c r="B4" s="50" t="s">
        <v>101</v>
      </c>
      <c r="C4" s="91" t="s">
        <v>93</v>
      </c>
      <c r="D4" s="92">
        <v>44398</v>
      </c>
      <c r="E4" s="54"/>
      <c r="F4" s="54">
        <v>6254</v>
      </c>
      <c r="G4" s="50" t="s">
        <v>54</v>
      </c>
    </row>
    <row r="5" s="50" customFormat="1" customHeight="1" spans="1:7">
      <c r="A5" s="50">
        <f t="shared" ref="A5:A10" si="0">+A4+1</f>
        <v>2</v>
      </c>
      <c r="B5" s="50" t="s">
        <v>102</v>
      </c>
      <c r="C5" s="91" t="s">
        <v>94</v>
      </c>
      <c r="D5" s="92">
        <v>44398</v>
      </c>
      <c r="E5" s="54"/>
      <c r="F5" s="54">
        <v>4515</v>
      </c>
      <c r="G5" s="50" t="s">
        <v>54</v>
      </c>
    </row>
    <row r="6" s="50" customFormat="1" customHeight="1" spans="1:7">
      <c r="A6" s="50">
        <f t="shared" si="0"/>
        <v>3</v>
      </c>
      <c r="B6" s="50" t="s">
        <v>103</v>
      </c>
      <c r="C6" s="91" t="s">
        <v>95</v>
      </c>
      <c r="D6" s="92">
        <v>44398</v>
      </c>
      <c r="E6" s="54"/>
      <c r="F6" s="54">
        <v>3422</v>
      </c>
      <c r="G6" s="50" t="s">
        <v>54</v>
      </c>
    </row>
    <row r="7" s="50" customFormat="1" customHeight="1" spans="1:7">
      <c r="A7" s="50">
        <f t="shared" si="0"/>
        <v>4</v>
      </c>
      <c r="B7" s="50" t="s">
        <v>104</v>
      </c>
      <c r="C7" s="91" t="s">
        <v>96</v>
      </c>
      <c r="D7" s="92">
        <v>44398</v>
      </c>
      <c r="E7" s="54"/>
      <c r="F7" s="54">
        <v>6372</v>
      </c>
      <c r="G7" s="50" t="s">
        <v>54</v>
      </c>
    </row>
    <row r="8" s="50" customFormat="1" customHeight="1" spans="1:7">
      <c r="A8" s="50">
        <f t="shared" si="0"/>
        <v>5</v>
      </c>
      <c r="B8" s="50" t="s">
        <v>97</v>
      </c>
      <c r="C8" s="91"/>
      <c r="D8" s="92"/>
      <c r="E8" s="54">
        <v>4177</v>
      </c>
      <c r="F8" s="54"/>
      <c r="G8" s="50" t="s">
        <v>98</v>
      </c>
    </row>
    <row r="9" s="50" customFormat="1" customHeight="1" spans="1:7">
      <c r="A9" s="50">
        <f t="shared" si="0"/>
        <v>6</v>
      </c>
      <c r="B9" s="50" t="s">
        <v>99</v>
      </c>
      <c r="C9" s="91"/>
      <c r="D9" s="92"/>
      <c r="E9" s="54">
        <v>460</v>
      </c>
      <c r="F9" s="54"/>
      <c r="G9" s="50" t="s">
        <v>98</v>
      </c>
    </row>
    <row r="10" s="50" customFormat="1" customHeight="1" spans="1:7">
      <c r="A10" s="50">
        <f t="shared" si="0"/>
        <v>7</v>
      </c>
      <c r="B10" s="50" t="s">
        <v>100</v>
      </c>
      <c r="C10" s="91"/>
      <c r="D10" s="92"/>
      <c r="E10" s="54">
        <v>12477</v>
      </c>
      <c r="F10" s="54"/>
      <c r="G10" s="50" t="s">
        <v>98</v>
      </c>
    </row>
    <row r="11" s="50" customFormat="1" customHeight="1" spans="1:7">
      <c r="A11" s="60"/>
      <c r="B11" s="60" t="s">
        <v>57</v>
      </c>
      <c r="C11" s="60"/>
      <c r="D11" s="60"/>
      <c r="E11" s="63">
        <f>SUM(E4:E10)</f>
        <v>17114</v>
      </c>
      <c r="F11" s="63">
        <f>SUM(F4:F10)</f>
        <v>20563</v>
      </c>
      <c r="G11" s="63"/>
    </row>
  </sheetData>
  <printOptions gridLines="1"/>
  <pageMargins left="0.75" right="0.75" top="1" bottom="1" header="0.5" footer="0.5"/>
  <pageSetup paperSize="9" scale="90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"/>
  <sheetViews>
    <sheetView workbookViewId="0">
      <selection activeCell="B6" sqref="B6"/>
    </sheetView>
  </sheetViews>
  <sheetFormatPr defaultColWidth="9" defaultRowHeight="15.95" customHeight="1" outlineLevelRow="7" outlineLevelCol="6"/>
  <cols>
    <col min="1" max="1" width="5.71428571428571" style="50" customWidth="1"/>
    <col min="2" max="2" width="34.0571428571429" style="50" customWidth="1"/>
    <col min="3" max="3" width="11.2857142857143" style="50" customWidth="1"/>
    <col min="4" max="4" width="11.4285714285714" style="50" customWidth="1"/>
    <col min="5" max="5" width="8.21904761904762" style="51" customWidth="1"/>
    <col min="6" max="6" width="10.7142857142857" style="51" customWidth="1"/>
    <col min="7" max="7" width="16.4285714285714" style="50" customWidth="1"/>
    <col min="8" max="9" width="9.14285714285714" style="50"/>
    <col min="10" max="10" width="9.28571428571429" style="50" customWidth="1"/>
    <col min="11" max="12" width="12.8571428571429" style="50"/>
    <col min="13" max="16383" width="9.14285714285714" style="50"/>
    <col min="16384" max="16384" width="9.14285714285714"/>
  </cols>
  <sheetData>
    <row r="1" s="50" customFormat="1" customHeight="1" spans="1:6">
      <c r="A1" s="52" t="s">
        <v>34</v>
      </c>
      <c r="B1" s="52"/>
      <c r="C1" s="52"/>
      <c r="D1" s="52"/>
      <c r="E1" s="54"/>
      <c r="F1" s="54"/>
    </row>
    <row r="2" s="50" customFormat="1" customHeight="1" spans="1:6">
      <c r="A2" s="50" t="s">
        <v>105</v>
      </c>
      <c r="E2" s="55"/>
      <c r="F2" s="55"/>
    </row>
    <row r="3" s="50" customFormat="1" customHeight="1" spans="1:7">
      <c r="A3" s="50" t="s">
        <v>7</v>
      </c>
      <c r="B3" s="52" t="s">
        <v>8</v>
      </c>
      <c r="C3" s="52" t="s">
        <v>45</v>
      </c>
      <c r="D3" s="52" t="s">
        <v>46</v>
      </c>
      <c r="E3" s="54" t="s">
        <v>47</v>
      </c>
      <c r="F3" s="54" t="s">
        <v>48</v>
      </c>
      <c r="G3" s="50" t="s">
        <v>14</v>
      </c>
    </row>
    <row r="4" s="50" customFormat="1" customHeight="1" spans="1:7">
      <c r="A4" s="50">
        <v>1</v>
      </c>
      <c r="B4" s="50" t="s">
        <v>106</v>
      </c>
      <c r="C4" s="91" t="s">
        <v>107</v>
      </c>
      <c r="D4" s="92">
        <v>44403</v>
      </c>
      <c r="E4" s="54"/>
      <c r="F4" s="54">
        <v>378</v>
      </c>
      <c r="G4" s="50" t="s">
        <v>54</v>
      </c>
    </row>
    <row r="5" s="50" customFormat="1" customHeight="1" spans="1:7">
      <c r="A5" s="50">
        <f>+A4+1</f>
        <v>2</v>
      </c>
      <c r="B5" s="50" t="s">
        <v>97</v>
      </c>
      <c r="C5" s="91"/>
      <c r="D5" s="92"/>
      <c r="E5" s="54">
        <v>4177</v>
      </c>
      <c r="F5" s="54"/>
      <c r="G5" s="50" t="s">
        <v>98</v>
      </c>
    </row>
    <row r="6" s="50" customFormat="1" customHeight="1" spans="1:7">
      <c r="A6" s="50">
        <f>+A5+1</f>
        <v>3</v>
      </c>
      <c r="B6" s="50" t="s">
        <v>99</v>
      </c>
      <c r="C6" s="91"/>
      <c r="D6" s="92"/>
      <c r="E6" s="54">
        <v>460</v>
      </c>
      <c r="F6" s="54"/>
      <c r="G6" s="50" t="s">
        <v>98</v>
      </c>
    </row>
    <row r="7" s="50" customFormat="1" customHeight="1" spans="1:7">
      <c r="A7" s="50">
        <f>+A6+1</f>
        <v>4</v>
      </c>
      <c r="B7" s="50" t="s">
        <v>100</v>
      </c>
      <c r="C7" s="91"/>
      <c r="D7" s="92"/>
      <c r="E7" s="54">
        <v>12477</v>
      </c>
      <c r="F7" s="54"/>
      <c r="G7" s="50" t="s">
        <v>98</v>
      </c>
    </row>
    <row r="8" s="50" customFormat="1" customHeight="1" spans="1:7">
      <c r="A8" s="60"/>
      <c r="B8" s="60" t="s">
        <v>57</v>
      </c>
      <c r="C8" s="60"/>
      <c r="D8" s="60"/>
      <c r="E8" s="63">
        <f>SUM(E4:E7)</f>
        <v>17114</v>
      </c>
      <c r="F8" s="63">
        <f>SUM(F4:F7)</f>
        <v>378</v>
      </c>
      <c r="G8" s="63"/>
    </row>
  </sheetData>
  <printOptions gridLines="1"/>
  <pageMargins left="0.75" right="0.75" top="1" bottom="1" header="0.5" footer="0.5"/>
  <pageSetup paperSize="9" scale="88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"/>
  <sheetViews>
    <sheetView workbookViewId="0">
      <selection activeCell="B8" sqref="B8"/>
    </sheetView>
  </sheetViews>
  <sheetFormatPr defaultColWidth="9" defaultRowHeight="15.95" customHeight="1" outlineLevelCol="6"/>
  <cols>
    <col min="1" max="1" width="5.71428571428571" style="50" customWidth="1"/>
    <col min="2" max="2" width="34.0571428571429" style="50" customWidth="1"/>
    <col min="3" max="3" width="13.5714285714286" style="50" customWidth="1"/>
    <col min="4" max="4" width="11.4285714285714" style="50" customWidth="1"/>
    <col min="5" max="5" width="9.85714285714286" style="51" customWidth="1"/>
    <col min="6" max="6" width="10.7142857142857" style="51" customWidth="1"/>
    <col min="7" max="7" width="16.4285714285714" style="50" customWidth="1"/>
    <col min="8" max="9" width="9.14285714285714" style="50"/>
    <col min="10" max="10" width="9.28571428571429" style="50" customWidth="1"/>
    <col min="11" max="12" width="12.8571428571429" style="50"/>
    <col min="13" max="16383" width="9.14285714285714" style="50"/>
    <col min="16384" max="16384" width="9.14285714285714"/>
  </cols>
  <sheetData>
    <row r="1" s="50" customFormat="1" customHeight="1" spans="1:6">
      <c r="A1" s="52" t="s">
        <v>34</v>
      </c>
      <c r="B1" s="52"/>
      <c r="C1" s="52"/>
      <c r="D1" s="52"/>
      <c r="E1" s="54"/>
      <c r="F1" s="54"/>
    </row>
    <row r="2" s="50" customFormat="1" customHeight="1" spans="1:6">
      <c r="A2" s="50" t="s">
        <v>108</v>
      </c>
      <c r="E2" s="55"/>
      <c r="F2" s="55"/>
    </row>
    <row r="3" s="50" customFormat="1" customHeight="1" spans="1:7">
      <c r="A3" s="50" t="s">
        <v>7</v>
      </c>
      <c r="B3" s="52" t="s">
        <v>8</v>
      </c>
      <c r="C3" s="52" t="s">
        <v>45</v>
      </c>
      <c r="D3" s="52" t="s">
        <v>46</v>
      </c>
      <c r="E3" s="54" t="s">
        <v>47</v>
      </c>
      <c r="F3" s="54" t="s">
        <v>48</v>
      </c>
      <c r="G3" s="50" t="s">
        <v>14</v>
      </c>
    </row>
    <row r="4" s="50" customFormat="1" customHeight="1" spans="1:7">
      <c r="A4" s="50">
        <v>1</v>
      </c>
      <c r="B4" s="65" t="s">
        <v>109</v>
      </c>
      <c r="C4" s="66" t="s">
        <v>110</v>
      </c>
      <c r="D4" s="66" t="s">
        <v>111</v>
      </c>
      <c r="E4" s="54">
        <v>95000</v>
      </c>
      <c r="F4" s="54">
        <f>0</f>
        <v>0</v>
      </c>
      <c r="G4" s="68" t="s">
        <v>98</v>
      </c>
    </row>
    <row r="5" s="50" customFormat="1" customHeight="1" spans="1:7">
      <c r="A5" s="50">
        <f>1+A4</f>
        <v>2</v>
      </c>
      <c r="B5" s="68" t="s">
        <v>112</v>
      </c>
      <c r="C5" s="66" t="s">
        <v>113</v>
      </c>
      <c r="D5" s="69">
        <v>44424</v>
      </c>
      <c r="E5" s="54">
        <v>6490</v>
      </c>
      <c r="F5" s="54">
        <f>0</f>
        <v>0</v>
      </c>
      <c r="G5" s="68" t="s">
        <v>98</v>
      </c>
    </row>
    <row r="6" s="50" customFormat="1" customHeight="1" spans="1:7">
      <c r="A6" s="50">
        <f>1+A5</f>
        <v>3</v>
      </c>
      <c r="B6" s="68" t="s">
        <v>97</v>
      </c>
      <c r="C6" s="66"/>
      <c r="D6" s="69"/>
      <c r="E6" s="54">
        <v>4177</v>
      </c>
      <c r="F6" s="54">
        <f>0</f>
        <v>0</v>
      </c>
      <c r="G6" s="68" t="s">
        <v>98</v>
      </c>
    </row>
    <row r="7" s="50" customFormat="1" customHeight="1" spans="1:7">
      <c r="A7" s="50">
        <f>1+A6</f>
        <v>4</v>
      </c>
      <c r="B7" s="68" t="s">
        <v>99</v>
      </c>
      <c r="C7" s="66"/>
      <c r="D7" s="69"/>
      <c r="E7" s="54">
        <v>460</v>
      </c>
      <c r="F7" s="54">
        <f>0</f>
        <v>0</v>
      </c>
      <c r="G7" s="68" t="s">
        <v>98</v>
      </c>
    </row>
    <row r="8" s="50" customFormat="1" customHeight="1" spans="1:7">
      <c r="A8" s="50">
        <f>1+A7</f>
        <v>5</v>
      </c>
      <c r="B8" s="68" t="s">
        <v>100</v>
      </c>
      <c r="C8" s="66"/>
      <c r="D8" s="69"/>
      <c r="E8" s="54">
        <v>12477</v>
      </c>
      <c r="F8" s="54">
        <f>0</f>
        <v>0</v>
      </c>
      <c r="G8" s="68" t="s">
        <v>98</v>
      </c>
    </row>
    <row r="9" s="50" customFormat="1" customHeight="1" spans="1:7">
      <c r="A9" s="60"/>
      <c r="B9" s="60" t="s">
        <v>57</v>
      </c>
      <c r="C9" s="60"/>
      <c r="D9" s="60"/>
      <c r="E9" s="63">
        <f>SUM(E4:E8)</f>
        <v>118604</v>
      </c>
      <c r="F9" s="63">
        <f>SUM(F5:F8)</f>
        <v>0</v>
      </c>
      <c r="G9" s="63"/>
    </row>
  </sheetData>
  <printOptions gridLines="1"/>
  <pageMargins left="0.751388888888889" right="0.751388888888889" top="1" bottom="1" header="0.5" footer="0.5"/>
  <pageSetup paperSize="9" scale="84" fitToHeight="0" orientation="portrait" horizontalDpi="600"/>
  <headerFooter>
    <oddHeader>&amp;C&amp;F
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May-18</vt:lpstr>
      <vt:lpstr>Supplier Rec as on 09.08.2016</vt:lpstr>
      <vt:lpstr>Jan 2021</vt:lpstr>
      <vt:lpstr>Dec 20</vt:lpstr>
      <vt:lpstr>Sheet1</vt:lpstr>
      <vt:lpstr>June</vt:lpstr>
      <vt:lpstr>July -21</vt:lpstr>
      <vt:lpstr>Aug-21</vt:lpstr>
      <vt:lpstr>Sep-21</vt:lpstr>
      <vt:lpstr>Nov-21</vt:lpstr>
      <vt:lpstr>Sheet3</vt:lpstr>
      <vt:lpstr>Dec-2021</vt:lpstr>
      <vt:lpstr>Feb-22</vt:lpstr>
      <vt:lpstr>Sheet2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lavanya</dc:creator>
  <cp:lastModifiedBy>shivanand</cp:lastModifiedBy>
  <dcterms:created xsi:type="dcterms:W3CDTF">2017-12-12T16:17:00Z</dcterms:created>
  <dcterms:modified xsi:type="dcterms:W3CDTF">2022-07-28T12:19:36Z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1033-11.2.0.11191</vt:lpwstr>
  </property>
  <property fmtid="{D5CDD505-2E9C-101B-9397-08002B2CF9AE}" pid="3" name="ICV">
    <vt:lpwstr>06072E031D154A1ABD4DAFD261D0644F</vt:lpwstr>
  </property>
</Properties>
</file>