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830" firstSheet="2" activeTab="4"/>
  </bookViews>
  <sheets>
    <sheet name="15-01-20" sheetId="8" state="hidden" r:id="rId1"/>
    <sheet name="15-10-19 (2)" sheetId="9" state="hidden" r:id="rId2"/>
    <sheet name="GMR-18-01-2021" sheetId="11" r:id="rId3"/>
    <sheet name="30-06-2021" sheetId="12" r:id="rId4"/>
    <sheet name="30-06-22" sheetId="13" r:id="rId5"/>
  </sheets>
  <definedNames>
    <definedName name="_xlnm._FilterDatabase" localSheetId="0" hidden="1">'15-01-20'!$A$5:$G$60</definedName>
    <definedName name="_xlnm._FilterDatabase" localSheetId="1" hidden="1">'15-10-19 (2)'!$A$5:$E$41</definedName>
  </definedNames>
  <calcPr calcId="124519"/>
</workbook>
</file>

<file path=xl/calcChain.xml><?xml version="1.0" encoding="utf-8"?>
<calcChain xmlns="http://schemas.openxmlformats.org/spreadsheetml/2006/main">
  <c r="F76" i="13"/>
  <c r="F77" s="1"/>
  <c r="F81"/>
  <c r="E34" i="12"/>
  <c r="F45" s="1"/>
  <c r="F31"/>
  <c r="F32" s="1"/>
  <c r="E18" i="11"/>
  <c r="F24" s="1"/>
  <c r="F25" s="1"/>
  <c r="F40"/>
  <c r="F41" i="9"/>
  <c r="F39"/>
  <c r="F38"/>
  <c r="F27"/>
  <c r="F26"/>
  <c r="F60" i="8"/>
  <c r="F59"/>
  <c r="F58"/>
  <c r="F57"/>
  <c r="F43"/>
  <c r="F42"/>
  <c r="F4"/>
  <c r="F82" i="13" l="1"/>
  <c r="F84" s="1"/>
  <c r="F46" i="12"/>
  <c r="F48" s="1"/>
  <c r="F41" i="11"/>
  <c r="F43" s="1"/>
</calcChain>
</file>

<file path=xl/sharedStrings.xml><?xml version="1.0" encoding="utf-8"?>
<sst xmlns="http://schemas.openxmlformats.org/spreadsheetml/2006/main" count="200" uniqueCount="137">
  <si>
    <t>Project : Vista Homes</t>
  </si>
  <si>
    <t>Sno.</t>
  </si>
  <si>
    <t>Date</t>
  </si>
  <si>
    <t>Bill no</t>
  </si>
  <si>
    <t>Amount</t>
  </si>
  <si>
    <t>Remarks</t>
  </si>
  <si>
    <t>Add :</t>
  </si>
  <si>
    <t>Less :</t>
  </si>
  <si>
    <t>Difference</t>
  </si>
  <si>
    <t>Summit Sales Reconcilation Statement from 01-04-19 to 15-10-19</t>
  </si>
  <si>
    <t>Company : Modi Realty Mallapur LLP</t>
  </si>
  <si>
    <t>Prepared by : N Rajyalakshmi</t>
  </si>
  <si>
    <t>Project : Gulmohar Residency</t>
  </si>
  <si>
    <t>Date : 15-10-2019</t>
  </si>
  <si>
    <t>PO.No.</t>
  </si>
  <si>
    <t>Bills received in SSLLP not in MRMLLP</t>
  </si>
  <si>
    <t>8059</t>
  </si>
  <si>
    <t>Bills received in MRMLLP but not in SSLLP</t>
  </si>
  <si>
    <t>Closing Balance of Summit Sales LLP as on 15.10.2019</t>
  </si>
  <si>
    <t>Company : Vista Homes</t>
  </si>
  <si>
    <t>Closing Balance of  VISTA P as on 15.10.2019</t>
  </si>
  <si>
    <t xml:space="preserve">Bills received in SSLLP not in Serene </t>
  </si>
  <si>
    <t>6173</t>
  </si>
  <si>
    <t>6755</t>
  </si>
  <si>
    <t>7832</t>
  </si>
  <si>
    <t>8008</t>
  </si>
  <si>
    <t>8068</t>
  </si>
  <si>
    <t>8070</t>
  </si>
  <si>
    <t>8069</t>
  </si>
  <si>
    <t>8072</t>
  </si>
  <si>
    <t>8073</t>
  </si>
  <si>
    <t>8148</t>
  </si>
  <si>
    <t>8156</t>
  </si>
  <si>
    <t>8157</t>
  </si>
  <si>
    <t>8158</t>
  </si>
  <si>
    <t>8205</t>
  </si>
  <si>
    <t>8206</t>
  </si>
  <si>
    <t>8207</t>
  </si>
  <si>
    <t>8209</t>
  </si>
  <si>
    <t>8210</t>
  </si>
  <si>
    <t>Bills received in Serene but not in SSLLP</t>
  </si>
  <si>
    <t>9</t>
  </si>
  <si>
    <t>17</t>
  </si>
  <si>
    <t>11</t>
  </si>
  <si>
    <t>10</t>
  </si>
  <si>
    <t>12</t>
  </si>
  <si>
    <t>8</t>
  </si>
  <si>
    <t>7</t>
  </si>
  <si>
    <t>7469</t>
  </si>
  <si>
    <t>7817</t>
  </si>
  <si>
    <t>A Basha bill</t>
  </si>
  <si>
    <t>9205</t>
  </si>
  <si>
    <t>Summit Sales Reconcilation Statement from 16-10-19 to 20-01-2020</t>
  </si>
  <si>
    <t>Date : 20-01-2020</t>
  </si>
  <si>
    <t>Closing Balance of  VISTA P as on 20-01-2020</t>
  </si>
  <si>
    <t>8320</t>
  </si>
  <si>
    <t>8899</t>
  </si>
  <si>
    <t>9419</t>
  </si>
  <si>
    <t>9462</t>
  </si>
  <si>
    <t>9472</t>
  </si>
  <si>
    <t>9531</t>
  </si>
  <si>
    <t>9545</t>
  </si>
  <si>
    <t>9546</t>
  </si>
  <si>
    <t>9549</t>
  </si>
  <si>
    <t>9550</t>
  </si>
  <si>
    <t>9551</t>
  </si>
  <si>
    <t>9552</t>
  </si>
  <si>
    <t>9565</t>
  </si>
  <si>
    <t>9568</t>
  </si>
  <si>
    <t>9572</t>
  </si>
  <si>
    <t>9573</t>
  </si>
  <si>
    <t>9574</t>
  </si>
  <si>
    <t>9587</t>
  </si>
  <si>
    <t>9588</t>
  </si>
  <si>
    <t>9589</t>
  </si>
  <si>
    <t>9636</t>
  </si>
  <si>
    <t>9637</t>
  </si>
  <si>
    <t>9638</t>
  </si>
  <si>
    <t>9639</t>
  </si>
  <si>
    <t>9640</t>
  </si>
  <si>
    <t>9641</t>
  </si>
  <si>
    <t>9645</t>
  </si>
  <si>
    <t>9646</t>
  </si>
  <si>
    <t>9647</t>
  </si>
  <si>
    <t>9678</t>
  </si>
  <si>
    <t>9722</t>
  </si>
  <si>
    <t>13</t>
  </si>
  <si>
    <t>62324</t>
  </si>
  <si>
    <t>8418</t>
  </si>
  <si>
    <t>8808</t>
  </si>
  <si>
    <t>8814</t>
  </si>
  <si>
    <t>9092</t>
  </si>
  <si>
    <t>5935</t>
  </si>
  <si>
    <t>8017</t>
  </si>
  <si>
    <t>Prepared by : Rajyalakshmi</t>
  </si>
  <si>
    <t>Summit Sales Reconcilation Statement from 01-04-2021 to 30-04-2021</t>
  </si>
  <si>
    <t>Date : 12-08-2021</t>
  </si>
  <si>
    <t xml:space="preserve">Closing Balance of MRMLLP as on </t>
  </si>
  <si>
    <t xml:space="preserve">Closing Balance of Summit Sales LLP as on </t>
  </si>
  <si>
    <t>cheq.no.001473 s mahesh cheq wrongly take in ssllp led</t>
  </si>
  <si>
    <t>ssllp cheq wrongly take in mahesh ledger</t>
  </si>
  <si>
    <t>16811</t>
  </si>
  <si>
    <t>16812</t>
  </si>
  <si>
    <t>16829</t>
  </si>
  <si>
    <t>16838</t>
  </si>
  <si>
    <t>16893</t>
  </si>
  <si>
    <t>16971</t>
  </si>
  <si>
    <t>17069</t>
  </si>
  <si>
    <t>17094</t>
  </si>
  <si>
    <t>17156</t>
  </si>
  <si>
    <t>A</t>
  </si>
  <si>
    <t>17630</t>
  </si>
  <si>
    <t>17650</t>
  </si>
  <si>
    <t>17796</t>
  </si>
  <si>
    <t>17802</t>
  </si>
  <si>
    <t>17803</t>
  </si>
  <si>
    <t>17808</t>
  </si>
  <si>
    <t>17809</t>
  </si>
  <si>
    <t>17810</t>
  </si>
  <si>
    <t>17811</t>
  </si>
  <si>
    <t>17873</t>
  </si>
  <si>
    <t>17874</t>
  </si>
  <si>
    <t>17875</t>
  </si>
  <si>
    <t>17876</t>
  </si>
  <si>
    <t>17914</t>
  </si>
  <si>
    <t>17915</t>
  </si>
  <si>
    <t>17916</t>
  </si>
  <si>
    <t>17962</t>
  </si>
  <si>
    <t>17967</t>
  </si>
  <si>
    <t>17975</t>
  </si>
  <si>
    <t>16855</t>
  </si>
  <si>
    <t>Summit Sales Reconcilation Statement from 01-04-2021 to 30-09-2021</t>
  </si>
  <si>
    <t>Date : 30-10-2021</t>
  </si>
  <si>
    <t>Summit Sales Reconcilation Statement from 01-04-2022 to 30-06-2022</t>
  </si>
  <si>
    <t>Date : 31-07-2022</t>
  </si>
  <si>
    <t>TDS APR-JUN-22</t>
  </si>
  <si>
    <t>double entry in SSLLP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</si>
</sst>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_ * #,##0_ ;_ * \-#,##0_ ;_ * &quot;-&quot;??_ ;_ @_ "/>
    <numFmt numFmtId="165" formatCode="&quot;&quot;0"/>
    <numFmt numFmtId="166" formatCode="_ * #,##0.0_ ;_ * \-#,##0.0_ ;_ * &quot;-&quot;??_ ;_ @_ "/>
    <numFmt numFmtId="167" formatCode="dd\/mm\/yyyy"/>
    <numFmt numFmtId="168" formatCode="&quot;&quot;0.00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1"/>
      <name val="Times New Roman"/>
      <family val="1"/>
    </font>
    <font>
      <sz val="11"/>
      <color theme="6" tint="-0.249977111117893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5" tint="-0.249977111117893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5" tint="-0.249977111117893"/>
      <name val="Times New Roman"/>
      <family val="1"/>
    </font>
    <font>
      <sz val="11"/>
      <name val="Times New Roman"/>
      <family val="1"/>
    </font>
    <font>
      <sz val="11"/>
      <color theme="6" tint="-0.249977111117893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49" fontId="2" fillId="0" borderId="0" xfId="2" applyNumberFormat="1" applyFont="1" applyFill="1" applyBorder="1" applyAlignment="1">
      <alignment horizontal="left" vertical="top"/>
    </xf>
    <xf numFmtId="0" fontId="2" fillId="0" borderId="0" xfId="2" applyFont="1" applyFill="1" applyBorder="1" applyAlignment="1">
      <alignment horizontal="left" vertical="top"/>
    </xf>
    <xf numFmtId="14" fontId="2" fillId="0" borderId="0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top"/>
    </xf>
    <xf numFmtId="164" fontId="2" fillId="0" borderId="0" xfId="3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left" vertical="top"/>
    </xf>
    <xf numFmtId="164" fontId="2" fillId="0" borderId="0" xfId="3" applyNumberFormat="1" applyFont="1" applyFill="1" applyBorder="1" applyAlignment="1">
      <alignment horizontal="left" vertical="top"/>
    </xf>
    <xf numFmtId="165" fontId="2" fillId="0" borderId="0" xfId="2" applyNumberFormat="1" applyFont="1" applyFill="1" applyBorder="1" applyAlignment="1">
      <alignment horizontal="left" vertical="top"/>
    </xf>
    <xf numFmtId="164" fontId="2" fillId="0" borderId="0" xfId="3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2" applyFont="1" applyFill="1" applyBorder="1" applyAlignment="1">
      <alignment horizontal="center" vertical="top"/>
    </xf>
    <xf numFmtId="164" fontId="6" fillId="0" borderId="0" xfId="3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center" vertical="top"/>
    </xf>
    <xf numFmtId="0" fontId="6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164" fontId="7" fillId="0" borderId="0" xfId="3" applyNumberFormat="1" applyFont="1" applyFill="1" applyBorder="1" applyAlignment="1">
      <alignment horizontal="left" vertical="center"/>
    </xf>
    <xf numFmtId="164" fontId="2" fillId="0" borderId="0" xfId="2" applyNumberFormat="1" applyFont="1" applyFill="1" applyBorder="1" applyAlignment="1">
      <alignment horizontal="left" vertical="center"/>
    </xf>
    <xf numFmtId="0" fontId="2" fillId="0" borderId="0" xfId="0" applyFont="1"/>
    <xf numFmtId="0" fontId="4" fillId="0" borderId="0" xfId="2" applyFont="1" applyFill="1" applyBorder="1" applyAlignment="1">
      <alignment horizontal="left" vertical="center"/>
    </xf>
    <xf numFmtId="43" fontId="9" fillId="0" borderId="0" xfId="1" applyNumberFormat="1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167" fontId="10" fillId="0" borderId="0" xfId="2" applyNumberFormat="1" applyFont="1" applyFill="1" applyBorder="1" applyAlignment="1">
      <alignment horizontal="left" vertical="top"/>
    </xf>
    <xf numFmtId="14" fontId="6" fillId="0" borderId="0" xfId="0" applyNumberFormat="1" applyFont="1" applyAlignment="1">
      <alignment horizontal="center"/>
    </xf>
    <xf numFmtId="0" fontId="6" fillId="0" borderId="0" xfId="2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top"/>
    </xf>
    <xf numFmtId="43" fontId="6" fillId="0" borderId="0" xfId="1" applyNumberFormat="1" applyFont="1" applyFill="1" applyAlignment="1">
      <alignment horizontal="right" vertical="top"/>
    </xf>
    <xf numFmtId="14" fontId="11" fillId="0" borderId="0" xfId="0" applyNumberFormat="1" applyFont="1" applyAlignment="1">
      <alignment horizontal="center"/>
    </xf>
    <xf numFmtId="49" fontId="11" fillId="0" borderId="0" xfId="0" applyNumberFormat="1" applyFont="1" applyFill="1" applyAlignment="1">
      <alignment horizontal="center" vertical="top"/>
    </xf>
    <xf numFmtId="0" fontId="11" fillId="0" borderId="0" xfId="2" applyFont="1" applyFill="1" applyBorder="1" applyAlignment="1">
      <alignment horizontal="center" vertical="center"/>
    </xf>
    <xf numFmtId="43" fontId="11" fillId="0" borderId="0" xfId="1" applyNumberFormat="1" applyFont="1" applyFill="1" applyAlignment="1">
      <alignment horizontal="right" vertical="top"/>
    </xf>
    <xf numFmtId="14" fontId="11" fillId="0" borderId="0" xfId="0" applyNumberFormat="1" applyFont="1" applyFill="1" applyAlignment="1">
      <alignment horizontal="center"/>
    </xf>
    <xf numFmtId="43" fontId="6" fillId="0" borderId="0" xfId="1" applyNumberFormat="1" applyFont="1" applyFill="1" applyBorder="1" applyAlignment="1">
      <alignment horizontal="left" vertical="top"/>
    </xf>
    <xf numFmtId="166" fontId="6" fillId="0" borderId="0" xfId="3" applyNumberFormat="1" applyFont="1" applyFill="1" applyBorder="1" applyAlignment="1">
      <alignment horizontal="left" vertical="center"/>
    </xf>
    <xf numFmtId="43" fontId="6" fillId="0" borderId="0" xfId="1" applyNumberFormat="1" applyFont="1" applyAlignment="1">
      <alignment horizontal="right" vertical="top"/>
    </xf>
    <xf numFmtId="43" fontId="0" fillId="0" borderId="0" xfId="1" applyFont="1"/>
    <xf numFmtId="43" fontId="6" fillId="0" borderId="0" xfId="3" applyNumberFormat="1" applyFont="1" applyFill="1" applyBorder="1" applyAlignment="1">
      <alignment horizontal="left" vertical="center"/>
    </xf>
    <xf numFmtId="43" fontId="2" fillId="0" borderId="0" xfId="3" applyNumberFormat="1" applyFont="1" applyFill="1" applyBorder="1" applyAlignment="1">
      <alignment horizontal="left" vertical="center"/>
    </xf>
    <xf numFmtId="43" fontId="4" fillId="0" borderId="0" xfId="3" applyNumberFormat="1" applyFont="1" applyFill="1" applyBorder="1" applyAlignment="1">
      <alignment horizontal="left" vertical="center"/>
    </xf>
    <xf numFmtId="43" fontId="8" fillId="0" borderId="1" xfId="3" applyNumberFormat="1" applyFont="1" applyFill="1" applyBorder="1" applyAlignment="1">
      <alignment horizontal="left" vertical="center"/>
    </xf>
    <xf numFmtId="14" fontId="2" fillId="3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center" vertical="top"/>
    </xf>
    <xf numFmtId="0" fontId="2" fillId="3" borderId="0" xfId="2" applyFont="1" applyFill="1" applyBorder="1" applyAlignment="1">
      <alignment horizontal="center" vertical="center"/>
    </xf>
    <xf numFmtId="43" fontId="0" fillId="3" borderId="0" xfId="1" applyFont="1" applyFill="1"/>
    <xf numFmtId="43" fontId="12" fillId="0" borderId="0" xfId="1" applyFont="1"/>
    <xf numFmtId="43" fontId="5" fillId="0" borderId="0" xfId="1" applyNumberFormat="1" applyFont="1" applyFill="1" applyBorder="1" applyAlignment="1">
      <alignment horizontal="left" vertical="center"/>
    </xf>
    <xf numFmtId="43" fontId="2" fillId="0" borderId="0" xfId="2" applyNumberFormat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left"/>
    </xf>
    <xf numFmtId="49" fontId="6" fillId="0" borderId="0" xfId="0" applyNumberFormat="1" applyFont="1" applyFill="1" applyAlignment="1">
      <alignment horizontal="left" vertical="top"/>
    </xf>
    <xf numFmtId="0" fontId="14" fillId="0" borderId="0" xfId="2" applyFont="1" applyFill="1" applyBorder="1" applyAlignment="1">
      <alignment horizontal="left" vertical="center"/>
    </xf>
    <xf numFmtId="14" fontId="6" fillId="0" borderId="0" xfId="0" applyNumberFormat="1" applyFont="1" applyFill="1" applyAlignment="1">
      <alignment horizontal="left"/>
    </xf>
    <xf numFmtId="49" fontId="15" fillId="0" borderId="0" xfId="4" applyNumberFormat="1" applyFont="1" applyAlignment="1">
      <alignment horizontal="right" vertical="top"/>
    </xf>
    <xf numFmtId="168" fontId="15" fillId="0" borderId="0" xfId="4" applyNumberFormat="1" applyFont="1" applyAlignment="1">
      <alignment horizontal="right" vertical="top"/>
    </xf>
    <xf numFmtId="49" fontId="15" fillId="0" borderId="0" xfId="5" applyNumberFormat="1" applyFont="1" applyAlignment="1">
      <alignment horizontal="right" vertical="top"/>
    </xf>
    <xf numFmtId="168" fontId="15" fillId="0" borderId="0" xfId="5" applyNumberFormat="1" applyFont="1" applyAlignment="1">
      <alignment horizontal="right" vertical="top"/>
    </xf>
    <xf numFmtId="168" fontId="15" fillId="0" borderId="0" xfId="6" applyNumberFormat="1" applyFont="1" applyAlignment="1">
      <alignment horizontal="right" vertical="top"/>
    </xf>
    <xf numFmtId="49" fontId="16" fillId="0" borderId="0" xfId="2" applyNumberFormat="1" applyFont="1" applyFill="1" applyBorder="1" applyAlignment="1">
      <alignment horizontal="left" vertical="top"/>
    </xf>
    <xf numFmtId="0" fontId="16" fillId="0" borderId="0" xfId="2" applyFont="1" applyFill="1" applyBorder="1" applyAlignment="1">
      <alignment horizontal="left" vertical="top"/>
    </xf>
    <xf numFmtId="0" fontId="16" fillId="0" borderId="0" xfId="2" applyFont="1" applyFill="1" applyBorder="1" applyAlignment="1">
      <alignment horizontal="left" vertical="center"/>
    </xf>
    <xf numFmtId="14" fontId="16" fillId="0" borderId="0" xfId="2" applyNumberFormat="1" applyFont="1" applyFill="1" applyBorder="1" applyAlignment="1">
      <alignment horizontal="left" vertical="center"/>
    </xf>
    <xf numFmtId="43" fontId="17" fillId="0" borderId="0" xfId="1" applyNumberFormat="1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 vertical="center"/>
    </xf>
    <xf numFmtId="49" fontId="14" fillId="0" borderId="0" xfId="2" applyNumberFormat="1" applyFont="1" applyFill="1" applyBorder="1" applyAlignment="1">
      <alignment horizontal="center" vertical="top"/>
    </xf>
    <xf numFmtId="0" fontId="16" fillId="0" borderId="0" xfId="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left" vertical="center"/>
    </xf>
    <xf numFmtId="167" fontId="18" fillId="0" borderId="0" xfId="2" applyNumberFormat="1" applyFont="1" applyFill="1" applyBorder="1" applyAlignment="1">
      <alignment horizontal="left" vertical="top"/>
    </xf>
    <xf numFmtId="164" fontId="16" fillId="0" borderId="0" xfId="3" applyNumberFormat="1" applyFont="1" applyFill="1" applyBorder="1" applyAlignment="1">
      <alignment horizontal="left" vertical="top"/>
    </xf>
    <xf numFmtId="165" fontId="16" fillId="0" borderId="0" xfId="2" applyNumberFormat="1" applyFont="1" applyFill="1" applyBorder="1" applyAlignment="1">
      <alignment horizontal="left" vertical="top"/>
    </xf>
    <xf numFmtId="164" fontId="16" fillId="0" borderId="0" xfId="3" applyNumberFormat="1" applyFont="1" applyFill="1" applyBorder="1" applyAlignment="1">
      <alignment horizontal="center" vertical="center"/>
    </xf>
    <xf numFmtId="49" fontId="19" fillId="0" borderId="0" xfId="0" applyNumberFormat="1" applyFont="1" applyFill="1" applyAlignment="1">
      <alignment horizontal="left" vertical="top"/>
    </xf>
    <xf numFmtId="43" fontId="19" fillId="0" borderId="0" xfId="1" applyFont="1" applyFill="1" applyBorder="1" applyAlignment="1">
      <alignment horizontal="left" vertical="center"/>
    </xf>
    <xf numFmtId="164" fontId="16" fillId="0" borderId="0" xfId="3" applyNumberFormat="1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center" vertical="top"/>
    </xf>
    <xf numFmtId="164" fontId="19" fillId="0" borderId="0" xfId="3" applyNumberFormat="1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left" vertical="center"/>
    </xf>
    <xf numFmtId="43" fontId="16" fillId="0" borderId="0" xfId="1" applyFont="1" applyFill="1" applyBorder="1" applyAlignment="1">
      <alignment horizontal="left" vertical="center"/>
    </xf>
    <xf numFmtId="14" fontId="19" fillId="0" borderId="0" xfId="0" applyNumberFormat="1" applyFont="1" applyAlignment="1">
      <alignment horizontal="left"/>
    </xf>
    <xf numFmtId="0" fontId="19" fillId="0" borderId="0" xfId="2" applyFont="1" applyFill="1" applyBorder="1" applyAlignment="1">
      <alignment horizontal="left" vertical="center"/>
    </xf>
    <xf numFmtId="43" fontId="19" fillId="0" borderId="0" xfId="1" applyNumberFormat="1" applyFont="1" applyFill="1" applyAlignment="1">
      <alignment horizontal="right" vertical="top"/>
    </xf>
    <xf numFmtId="14" fontId="19" fillId="0" borderId="0" xfId="0" applyNumberFormat="1" applyFont="1" applyAlignment="1">
      <alignment horizontal="center"/>
    </xf>
    <xf numFmtId="49" fontId="19" fillId="0" borderId="0" xfId="0" applyNumberFormat="1" applyFont="1" applyFill="1" applyAlignment="1">
      <alignment horizontal="center" vertical="top"/>
    </xf>
    <xf numFmtId="0" fontId="19" fillId="0" borderId="0" xfId="2" applyFont="1" applyFill="1" applyBorder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49" fontId="21" fillId="0" borderId="0" xfId="0" applyNumberFormat="1" applyFont="1" applyFill="1" applyAlignment="1">
      <alignment horizontal="center" vertical="top"/>
    </xf>
    <xf numFmtId="0" fontId="21" fillId="0" borderId="0" xfId="2" applyFont="1" applyFill="1" applyBorder="1" applyAlignment="1">
      <alignment horizontal="center" vertical="center"/>
    </xf>
    <xf numFmtId="43" fontId="21" fillId="0" borderId="0" xfId="1" applyNumberFormat="1" applyFont="1" applyFill="1" applyAlignment="1">
      <alignment horizontal="right" vertical="top"/>
    </xf>
    <xf numFmtId="164" fontId="20" fillId="0" borderId="0" xfId="3" applyNumberFormat="1" applyFont="1" applyFill="1" applyBorder="1" applyAlignment="1">
      <alignment horizontal="left" vertical="center"/>
    </xf>
    <xf numFmtId="14" fontId="21" fillId="0" borderId="0" xfId="0" applyNumberFormat="1" applyFont="1" applyFill="1" applyAlignment="1">
      <alignment horizontal="center"/>
    </xf>
    <xf numFmtId="43" fontId="19" fillId="0" borderId="0" xfId="1" applyNumberFormat="1" applyFont="1" applyFill="1" applyBorder="1" applyAlignment="1">
      <alignment horizontal="left" vertical="top"/>
    </xf>
    <xf numFmtId="167" fontId="16" fillId="0" borderId="0" xfId="2" applyNumberFormat="1" applyFont="1" applyFill="1" applyBorder="1" applyAlignment="1">
      <alignment horizontal="left" vertical="top"/>
    </xf>
    <xf numFmtId="166" fontId="19" fillId="0" borderId="0" xfId="3" applyNumberFormat="1" applyFont="1" applyFill="1" applyBorder="1" applyAlignment="1">
      <alignment horizontal="left" vertical="center"/>
    </xf>
    <xf numFmtId="164" fontId="16" fillId="0" borderId="0" xfId="2" applyNumberFormat="1" applyFont="1" applyFill="1" applyBorder="1" applyAlignment="1">
      <alignment horizontal="left" vertical="center"/>
    </xf>
    <xf numFmtId="43" fontId="19" fillId="0" borderId="0" xfId="1" applyNumberFormat="1" applyFont="1" applyAlignment="1">
      <alignment horizontal="right" vertical="top"/>
    </xf>
    <xf numFmtId="0" fontId="16" fillId="0" borderId="0" xfId="0" applyFont="1"/>
    <xf numFmtId="43" fontId="16" fillId="0" borderId="0" xfId="3" applyNumberFormat="1" applyFont="1" applyFill="1" applyBorder="1" applyAlignment="1">
      <alignment horizontal="left" vertical="center"/>
    </xf>
    <xf numFmtId="43" fontId="22" fillId="0" borderId="1" xfId="3" applyNumberFormat="1" applyFont="1" applyFill="1" applyBorder="1" applyAlignment="1">
      <alignment horizontal="left" vertical="center"/>
    </xf>
    <xf numFmtId="43" fontId="16" fillId="0" borderId="0" xfId="2" applyNumberFormat="1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15" fontId="16" fillId="0" borderId="0" xfId="0" applyNumberFormat="1" applyFont="1" applyAlignment="1">
      <alignment horizontal="left" vertical="top"/>
    </xf>
    <xf numFmtId="49" fontId="16" fillId="0" borderId="0" xfId="5" applyNumberFormat="1" applyFont="1" applyAlignment="1">
      <alignment horizontal="right" vertical="top"/>
    </xf>
    <xf numFmtId="168" fontId="16" fillId="0" borderId="0" xfId="5" applyNumberFormat="1" applyFont="1" applyAlignment="1">
      <alignment horizontal="right" vertical="top"/>
    </xf>
    <xf numFmtId="43" fontId="21" fillId="0" borderId="0" xfId="1" applyNumberFormat="1" applyFont="1" applyFill="1" applyBorder="1" applyAlignment="1">
      <alignment horizontal="left" vertical="center"/>
    </xf>
    <xf numFmtId="49" fontId="16" fillId="0" borderId="0" xfId="4" applyNumberFormat="1" applyFont="1" applyAlignment="1">
      <alignment horizontal="left" vertical="top"/>
    </xf>
    <xf numFmtId="49" fontId="16" fillId="0" borderId="0" xfId="5" applyNumberFormat="1" applyFont="1" applyAlignment="1">
      <alignment horizontal="left" vertical="top"/>
    </xf>
    <xf numFmtId="43" fontId="16" fillId="0" borderId="0" xfId="1" applyNumberFormat="1" applyFont="1" applyFill="1" applyAlignment="1">
      <alignment horizontal="right" vertical="top"/>
    </xf>
    <xf numFmtId="164" fontId="16" fillId="0" borderId="0" xfId="2" applyNumberFormat="1" applyFont="1" applyFill="1" applyBorder="1" applyAlignment="1">
      <alignment horizontal="left" vertical="top"/>
    </xf>
    <xf numFmtId="164" fontId="17" fillId="0" borderId="0" xfId="1" applyNumberFormat="1" applyFont="1" applyFill="1" applyBorder="1" applyAlignment="1">
      <alignment horizontal="left" vertical="center"/>
    </xf>
    <xf numFmtId="164" fontId="14" fillId="0" borderId="0" xfId="2" applyNumberFormat="1" applyFont="1" applyFill="1" applyBorder="1" applyAlignment="1">
      <alignment horizontal="center" vertical="top"/>
    </xf>
    <xf numFmtId="164" fontId="19" fillId="0" borderId="0" xfId="1" applyNumberFormat="1" applyFont="1" applyFill="1" applyBorder="1" applyAlignment="1">
      <alignment horizontal="left" vertical="top"/>
    </xf>
    <xf numFmtId="164" fontId="21" fillId="0" borderId="0" xfId="1" applyNumberFormat="1" applyFont="1" applyFill="1" applyBorder="1" applyAlignment="1">
      <alignment horizontal="left" vertical="center"/>
    </xf>
    <xf numFmtId="15" fontId="2" fillId="0" borderId="0" xfId="0" applyNumberFormat="1" applyFont="1" applyAlignment="1">
      <alignment horizontal="left" vertical="top"/>
    </xf>
    <xf numFmtId="0" fontId="2" fillId="0" borderId="0" xfId="2" applyFont="1" applyFill="1" applyBorder="1" applyAlignment="1">
      <alignment horizontal="left" vertical="center" wrapText="1"/>
    </xf>
  </cellXfs>
  <cellStyles count="7">
    <cellStyle name="Comma" xfId="1" builtinId="3"/>
    <cellStyle name="Comma 2" xfId="3"/>
    <cellStyle name="Normal" xfId="0" builtinId="0"/>
    <cellStyle name="Normal 2" xfId="2"/>
    <cellStyle name="Normal 3" xfId="4"/>
    <cellStyle name="Normal 5" xfId="5"/>
    <cellStyle name="Normal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3"/>
  <sheetViews>
    <sheetView topLeftCell="A40" workbookViewId="0">
      <selection activeCell="G53" sqref="G53"/>
    </sheetView>
  </sheetViews>
  <sheetFormatPr defaultColWidth="9.140625" defaultRowHeight="15"/>
  <cols>
    <col min="1" max="1" width="6" style="2" customWidth="1"/>
    <col min="2" max="5" width="12.7109375" style="2" customWidth="1"/>
    <col min="6" max="6" width="14.28515625" style="2" customWidth="1"/>
    <col min="7" max="7" width="25.7109375" style="2" customWidth="1"/>
    <col min="8" max="8" width="11.28515625" style="2" customWidth="1"/>
    <col min="9" max="16384" width="9.140625" style="2"/>
  </cols>
  <sheetData>
    <row r="1" spans="1:19">
      <c r="A1" s="3" t="s">
        <v>52</v>
      </c>
      <c r="B1" s="4"/>
      <c r="C1" s="5"/>
      <c r="D1" s="5"/>
      <c r="E1" s="5"/>
      <c r="F1" s="5"/>
    </row>
    <row r="2" spans="1:19">
      <c r="A2" s="2" t="s">
        <v>19</v>
      </c>
      <c r="B2" s="4"/>
      <c r="C2" s="5"/>
      <c r="D2" s="5"/>
      <c r="E2" s="5" t="s">
        <v>11</v>
      </c>
      <c r="F2" s="5"/>
    </row>
    <row r="3" spans="1:19">
      <c r="A3" s="2" t="s">
        <v>0</v>
      </c>
      <c r="B3" s="4"/>
      <c r="C3" s="5"/>
      <c r="D3" s="5"/>
      <c r="E3" s="5" t="s">
        <v>53</v>
      </c>
      <c r="F3" s="5"/>
      <c r="G3" s="6"/>
    </row>
    <row r="4" spans="1:19" ht="15" customHeight="1">
      <c r="A4" s="24" t="s">
        <v>54</v>
      </c>
      <c r="F4" s="25">
        <f>778482.11</f>
        <v>778482.11</v>
      </c>
    </row>
    <row r="5" spans="1:19" s="1" customFormat="1">
      <c r="A5" s="7" t="s">
        <v>1</v>
      </c>
      <c r="B5" s="8" t="s">
        <v>2</v>
      </c>
      <c r="C5" s="8" t="s">
        <v>3</v>
      </c>
      <c r="D5" s="8" t="s">
        <v>14</v>
      </c>
      <c r="E5" s="8" t="s">
        <v>4</v>
      </c>
      <c r="F5" s="8"/>
      <c r="G5" s="7" t="s">
        <v>5</v>
      </c>
    </row>
    <row r="6" spans="1:19" ht="15" customHeight="1">
      <c r="A6" s="26" t="s">
        <v>6</v>
      </c>
      <c r="B6" s="27" t="s">
        <v>21</v>
      </c>
      <c r="C6" s="4"/>
      <c r="D6" s="11"/>
      <c r="E6" s="12"/>
      <c r="F6" s="9"/>
    </row>
    <row r="7" spans="1:19">
      <c r="A7" s="2">
        <v>1</v>
      </c>
      <c r="B7" s="14">
        <v>43607</v>
      </c>
      <c r="C7" s="18" t="s">
        <v>22</v>
      </c>
      <c r="D7" s="1">
        <v>55642</v>
      </c>
      <c r="E7" s="40">
        <v>5457.5</v>
      </c>
      <c r="F7" s="13"/>
      <c r="G7" s="16"/>
    </row>
    <row r="8" spans="1:19">
      <c r="A8" s="2">
        <v>2</v>
      </c>
      <c r="B8" s="14">
        <v>43630</v>
      </c>
      <c r="C8" s="15">
        <v>6434</v>
      </c>
      <c r="D8" s="1">
        <v>59250</v>
      </c>
      <c r="E8" s="40">
        <v>8189.2</v>
      </c>
      <c r="F8" s="17"/>
      <c r="G8" s="19"/>
    </row>
    <row r="9" spans="1:19">
      <c r="A9" s="2">
        <v>3</v>
      </c>
      <c r="B9" s="14">
        <v>43651</v>
      </c>
      <c r="C9" s="18" t="s">
        <v>23</v>
      </c>
      <c r="D9" s="1">
        <v>59428</v>
      </c>
      <c r="E9" s="40">
        <v>140000</v>
      </c>
      <c r="F9" s="17"/>
      <c r="G9" s="20"/>
      <c r="Q9" s="14"/>
      <c r="R9" s="18"/>
      <c r="S9" s="1"/>
    </row>
    <row r="10" spans="1:19">
      <c r="A10" s="2">
        <v>4</v>
      </c>
      <c r="B10" s="14"/>
      <c r="C10" s="18" t="s">
        <v>55</v>
      </c>
      <c r="D10" s="1"/>
      <c r="E10" s="40">
        <v>15236</v>
      </c>
      <c r="F10" s="21"/>
      <c r="G10" s="20"/>
      <c r="Q10" s="14"/>
      <c r="R10" s="15"/>
      <c r="S10" s="1"/>
    </row>
    <row r="11" spans="1:19">
      <c r="A11" s="2">
        <v>5</v>
      </c>
      <c r="B11" s="45"/>
      <c r="C11" s="46" t="s">
        <v>56</v>
      </c>
      <c r="D11" s="47"/>
      <c r="E11" s="48">
        <v>36490</v>
      </c>
      <c r="F11" s="21"/>
      <c r="G11" s="20"/>
    </row>
    <row r="12" spans="1:19">
      <c r="A12" s="2">
        <v>6</v>
      </c>
      <c r="B12" s="14"/>
      <c r="C12" s="18" t="s">
        <v>57</v>
      </c>
      <c r="D12" s="1"/>
      <c r="E12" s="40">
        <v>21858</v>
      </c>
      <c r="F12" s="21"/>
      <c r="G12" s="20"/>
    </row>
    <row r="13" spans="1:19">
      <c r="A13" s="2">
        <v>7</v>
      </c>
      <c r="B13" s="14"/>
      <c r="C13" s="18" t="s">
        <v>58</v>
      </c>
      <c r="D13" s="1"/>
      <c r="E13" s="40">
        <v>12726</v>
      </c>
      <c r="F13" s="21"/>
      <c r="G13" s="20"/>
    </row>
    <row r="14" spans="1:19">
      <c r="A14" s="2">
        <v>9</v>
      </c>
      <c r="B14" s="14"/>
      <c r="C14" s="18" t="s">
        <v>59</v>
      </c>
      <c r="D14" s="1"/>
      <c r="E14" s="40">
        <v>105040</v>
      </c>
      <c r="F14" s="21"/>
      <c r="G14" s="20"/>
    </row>
    <row r="15" spans="1:19">
      <c r="A15" s="2">
        <v>11</v>
      </c>
      <c r="B15" s="14"/>
      <c r="C15" s="18" t="s">
        <v>60</v>
      </c>
      <c r="D15" s="1"/>
      <c r="E15" s="40">
        <v>2773</v>
      </c>
      <c r="F15" s="21"/>
      <c r="G15" s="20"/>
    </row>
    <row r="16" spans="1:19">
      <c r="A16" s="2">
        <v>12</v>
      </c>
      <c r="B16" s="14"/>
      <c r="C16" s="18" t="s">
        <v>61</v>
      </c>
      <c r="D16" s="1"/>
      <c r="E16" s="40">
        <v>16874</v>
      </c>
      <c r="F16" s="21"/>
      <c r="G16" s="20"/>
    </row>
    <row r="17" spans="1:7">
      <c r="A17" s="2">
        <v>13</v>
      </c>
      <c r="B17" s="14"/>
      <c r="C17" s="18" t="s">
        <v>62</v>
      </c>
      <c r="D17" s="1"/>
      <c r="E17" s="40">
        <v>8319</v>
      </c>
      <c r="F17" s="21"/>
      <c r="G17" s="20"/>
    </row>
    <row r="18" spans="1:7">
      <c r="A18" s="2">
        <v>14</v>
      </c>
      <c r="B18" s="14"/>
      <c r="C18" s="18" t="s">
        <v>63</v>
      </c>
      <c r="D18" s="1"/>
      <c r="E18" s="40">
        <v>67867</v>
      </c>
      <c r="F18" s="21"/>
      <c r="G18" s="20"/>
    </row>
    <row r="19" spans="1:7">
      <c r="A19" s="2">
        <v>15</v>
      </c>
      <c r="B19" s="14"/>
      <c r="C19" s="18" t="s">
        <v>64</v>
      </c>
      <c r="D19" s="1"/>
      <c r="E19" s="40">
        <v>102271</v>
      </c>
      <c r="F19" s="21"/>
      <c r="G19" s="20"/>
    </row>
    <row r="20" spans="1:7">
      <c r="A20" s="2">
        <v>16</v>
      </c>
      <c r="B20" s="14"/>
      <c r="C20" s="18" t="s">
        <v>65</v>
      </c>
      <c r="D20" s="1"/>
      <c r="E20" s="40">
        <v>60935</v>
      </c>
      <c r="F20" s="21"/>
      <c r="G20" s="20"/>
    </row>
    <row r="21" spans="1:7">
      <c r="A21" s="2">
        <v>17</v>
      </c>
      <c r="B21" s="14"/>
      <c r="C21" s="18" t="s">
        <v>66</v>
      </c>
      <c r="D21" s="1"/>
      <c r="E21" s="40">
        <v>23042</v>
      </c>
      <c r="F21" s="21"/>
      <c r="G21" s="20"/>
    </row>
    <row r="22" spans="1:7">
      <c r="A22" s="2">
        <v>18</v>
      </c>
      <c r="B22" s="14"/>
      <c r="C22" s="18" t="s">
        <v>67</v>
      </c>
      <c r="D22" s="1"/>
      <c r="E22" s="40">
        <v>23339</v>
      </c>
      <c r="F22" s="21"/>
      <c r="G22" s="20"/>
    </row>
    <row r="23" spans="1:7">
      <c r="A23" s="2">
        <v>19</v>
      </c>
      <c r="B23" s="14"/>
      <c r="C23" s="18" t="s">
        <v>68</v>
      </c>
      <c r="D23" s="1"/>
      <c r="E23" s="40">
        <v>58224</v>
      </c>
      <c r="F23" s="21"/>
      <c r="G23" s="20"/>
    </row>
    <row r="24" spans="1:7">
      <c r="A24" s="2">
        <v>20</v>
      </c>
      <c r="B24" s="14"/>
      <c r="C24" s="18" t="s">
        <v>69</v>
      </c>
      <c r="D24" s="1"/>
      <c r="E24" s="40">
        <v>22184</v>
      </c>
      <c r="F24" s="21"/>
      <c r="G24" s="20"/>
    </row>
    <row r="25" spans="1:7">
      <c r="A25" s="2">
        <v>21</v>
      </c>
      <c r="B25" s="14"/>
      <c r="C25" s="18" t="s">
        <v>70</v>
      </c>
      <c r="D25" s="1"/>
      <c r="E25" s="40">
        <v>41505</v>
      </c>
      <c r="F25" s="21"/>
      <c r="G25" s="20"/>
    </row>
    <row r="26" spans="1:7">
      <c r="A26" s="2">
        <v>22</v>
      </c>
      <c r="B26" s="14"/>
      <c r="C26" s="18" t="s">
        <v>71</v>
      </c>
      <c r="D26" s="1"/>
      <c r="E26" s="40">
        <v>23091</v>
      </c>
      <c r="F26" s="21"/>
      <c r="G26" s="20"/>
    </row>
    <row r="27" spans="1:7">
      <c r="A27" s="2">
        <v>23</v>
      </c>
      <c r="B27" s="14"/>
      <c r="C27" s="18" t="s">
        <v>72</v>
      </c>
      <c r="D27" s="1"/>
      <c r="E27" s="40">
        <v>33861</v>
      </c>
      <c r="F27" s="21"/>
      <c r="G27" s="20"/>
    </row>
    <row r="28" spans="1:7">
      <c r="A28" s="2">
        <v>24</v>
      </c>
      <c r="B28" s="14"/>
      <c r="C28" s="18" t="s">
        <v>73</v>
      </c>
      <c r="D28" s="1"/>
      <c r="E28" s="40">
        <v>16402</v>
      </c>
      <c r="F28" s="21"/>
      <c r="G28" s="20"/>
    </row>
    <row r="29" spans="1:7">
      <c r="A29" s="2">
        <v>25</v>
      </c>
      <c r="B29" s="14"/>
      <c r="C29" s="18" t="s">
        <v>74</v>
      </c>
      <c r="D29" s="1"/>
      <c r="E29" s="40">
        <v>59300</v>
      </c>
      <c r="F29" s="21"/>
      <c r="G29" s="20"/>
    </row>
    <row r="30" spans="1:7">
      <c r="A30" s="2">
        <v>26</v>
      </c>
      <c r="B30" s="14"/>
      <c r="C30" s="18" t="s">
        <v>75</v>
      </c>
      <c r="D30" s="1"/>
      <c r="E30" s="40">
        <v>7042</v>
      </c>
      <c r="F30" s="21"/>
      <c r="G30" s="20"/>
    </row>
    <row r="31" spans="1:7">
      <c r="A31" s="2">
        <v>27</v>
      </c>
      <c r="B31" s="14"/>
      <c r="C31" s="18" t="s">
        <v>76</v>
      </c>
      <c r="D31" s="1"/>
      <c r="E31" s="40">
        <v>2291</v>
      </c>
      <c r="F31" s="21"/>
      <c r="G31" s="20"/>
    </row>
    <row r="32" spans="1:7">
      <c r="A32" s="2">
        <v>28</v>
      </c>
      <c r="B32" s="14"/>
      <c r="C32" s="18" t="s">
        <v>77</v>
      </c>
      <c r="D32" s="1"/>
      <c r="E32" s="40">
        <v>5664</v>
      </c>
      <c r="F32" s="21"/>
      <c r="G32" s="20"/>
    </row>
    <row r="33" spans="1:7">
      <c r="A33" s="2">
        <v>29</v>
      </c>
      <c r="B33" s="14"/>
      <c r="C33" s="18" t="s">
        <v>78</v>
      </c>
      <c r="D33" s="1"/>
      <c r="E33" s="40">
        <v>17809</v>
      </c>
      <c r="F33" s="21"/>
      <c r="G33" s="20"/>
    </row>
    <row r="34" spans="1:7">
      <c r="A34" s="2">
        <v>30</v>
      </c>
      <c r="B34" s="14"/>
      <c r="C34" s="18" t="s">
        <v>79</v>
      </c>
      <c r="D34" s="1">
        <v>64121</v>
      </c>
      <c r="E34" s="40">
        <v>8092</v>
      </c>
      <c r="F34" s="21"/>
      <c r="G34" s="20"/>
    </row>
    <row r="35" spans="1:7">
      <c r="A35" s="2">
        <v>31</v>
      </c>
      <c r="B35" s="14"/>
      <c r="C35" s="18" t="s">
        <v>80</v>
      </c>
      <c r="D35" s="1"/>
      <c r="E35" s="40">
        <v>82042</v>
      </c>
      <c r="F35" s="21"/>
      <c r="G35" s="20"/>
    </row>
    <row r="36" spans="1:7">
      <c r="A36" s="2">
        <v>32</v>
      </c>
      <c r="B36" s="14"/>
      <c r="C36" s="18" t="s">
        <v>81</v>
      </c>
      <c r="D36" s="1"/>
      <c r="E36" s="40">
        <v>3903</v>
      </c>
      <c r="F36" s="21"/>
      <c r="G36" s="20"/>
    </row>
    <row r="37" spans="1:7">
      <c r="A37" s="2">
        <v>33</v>
      </c>
      <c r="B37" s="14"/>
      <c r="C37" s="18" t="s">
        <v>82</v>
      </c>
      <c r="D37" s="1"/>
      <c r="E37" s="40">
        <v>49000</v>
      </c>
      <c r="F37" s="21"/>
      <c r="G37" s="20"/>
    </row>
    <row r="38" spans="1:7">
      <c r="A38" s="2">
        <v>34</v>
      </c>
      <c r="B38" s="14"/>
      <c r="C38" s="18" t="s">
        <v>83</v>
      </c>
      <c r="D38" s="1"/>
      <c r="E38" s="40">
        <v>5924</v>
      </c>
      <c r="F38" s="21"/>
      <c r="G38" s="20"/>
    </row>
    <row r="39" spans="1:7">
      <c r="A39" s="2">
        <v>35</v>
      </c>
      <c r="B39" s="14"/>
      <c r="C39" s="18" t="s">
        <v>84</v>
      </c>
      <c r="D39" s="1"/>
      <c r="E39" s="40">
        <v>55812</v>
      </c>
      <c r="F39" s="21"/>
      <c r="G39" s="20"/>
    </row>
    <row r="40" spans="1:7">
      <c r="A40" s="2">
        <v>36</v>
      </c>
      <c r="B40" s="14"/>
      <c r="C40" s="18" t="s">
        <v>85</v>
      </c>
      <c r="D40" s="1"/>
      <c r="E40" s="40">
        <v>105040</v>
      </c>
      <c r="F40" s="21"/>
      <c r="G40" s="20"/>
    </row>
    <row r="41" spans="1:7">
      <c r="A41" s="2">
        <v>37</v>
      </c>
      <c r="B41" s="14"/>
      <c r="C41" s="18"/>
      <c r="D41" s="1"/>
      <c r="E41" s="40"/>
      <c r="F41" s="21"/>
      <c r="G41" s="20"/>
    </row>
    <row r="42" spans="1:7">
      <c r="B42" s="14"/>
      <c r="C42" s="18"/>
      <c r="D42" s="1"/>
      <c r="E42" s="39"/>
      <c r="F42" s="37">
        <f>SUM(E7:E42)</f>
        <v>1247602.7</v>
      </c>
      <c r="G42" s="20"/>
    </row>
    <row r="43" spans="1:7">
      <c r="B43" s="10"/>
      <c r="C43" s="4"/>
      <c r="D43" s="11"/>
      <c r="E43" s="12"/>
      <c r="F43" s="41">
        <f>SUM(F4+F42)</f>
        <v>2026084.81</v>
      </c>
      <c r="G43" s="1"/>
    </row>
    <row r="44" spans="1:7" ht="15" customHeight="1">
      <c r="A44" s="26" t="s">
        <v>7</v>
      </c>
      <c r="B44" s="27" t="s">
        <v>40</v>
      </c>
      <c r="C44" s="4"/>
      <c r="D44" s="11"/>
      <c r="E44" s="12"/>
      <c r="F44" s="22"/>
    </row>
    <row r="45" spans="1:7">
      <c r="A45" s="2">
        <v>1</v>
      </c>
      <c r="B45" s="14">
        <v>43776</v>
      </c>
      <c r="C45" s="30" t="s">
        <v>86</v>
      </c>
      <c r="D45" s="1">
        <v>60099</v>
      </c>
      <c r="E45" s="40">
        <v>14400</v>
      </c>
      <c r="F45" s="13"/>
    </row>
    <row r="46" spans="1:7">
      <c r="A46" s="2">
        <v>2</v>
      </c>
      <c r="B46" s="14">
        <v>43753</v>
      </c>
      <c r="C46" s="1">
        <v>8418</v>
      </c>
      <c r="D46" s="30" t="s">
        <v>87</v>
      </c>
      <c r="E46" s="40">
        <v>4554</v>
      </c>
      <c r="F46" s="13"/>
      <c r="G46" s="16"/>
    </row>
    <row r="47" spans="1:7">
      <c r="A47" s="2">
        <v>3</v>
      </c>
      <c r="B47" s="14"/>
      <c r="C47" s="30" t="s">
        <v>35</v>
      </c>
      <c r="D47" s="1">
        <v>61829</v>
      </c>
      <c r="E47" s="40">
        <v>5344</v>
      </c>
      <c r="F47" s="13"/>
      <c r="G47" s="16"/>
    </row>
    <row r="48" spans="1:7">
      <c r="A48" s="2">
        <v>4</v>
      </c>
      <c r="B48" s="14"/>
      <c r="C48" s="30" t="s">
        <v>16</v>
      </c>
      <c r="D48" s="1"/>
      <c r="E48" s="40">
        <v>6744.52</v>
      </c>
      <c r="F48" s="13"/>
      <c r="G48" s="16"/>
    </row>
    <row r="49" spans="1:11">
      <c r="A49" s="2">
        <v>5</v>
      </c>
      <c r="B49" s="14"/>
      <c r="C49" s="30" t="s">
        <v>88</v>
      </c>
      <c r="D49" s="1"/>
      <c r="E49" s="40">
        <v>4554</v>
      </c>
      <c r="F49" s="13"/>
      <c r="G49" s="16"/>
    </row>
    <row r="50" spans="1:11">
      <c r="A50" s="2">
        <v>6</v>
      </c>
      <c r="B50" s="14"/>
      <c r="C50" s="30" t="s">
        <v>89</v>
      </c>
      <c r="D50" s="1"/>
      <c r="E50" s="49">
        <v>83424</v>
      </c>
      <c r="F50" s="13"/>
      <c r="G50" s="16"/>
    </row>
    <row r="51" spans="1:11">
      <c r="A51" s="2">
        <v>7</v>
      </c>
      <c r="B51" s="14"/>
      <c r="C51" s="30" t="s">
        <v>90</v>
      </c>
      <c r="D51" s="1"/>
      <c r="E51" s="49">
        <v>35135</v>
      </c>
      <c r="F51" s="13"/>
      <c r="G51" s="16"/>
    </row>
    <row r="52" spans="1:11">
      <c r="A52" s="2">
        <v>8</v>
      </c>
      <c r="B52" s="45"/>
      <c r="C52" s="46" t="s">
        <v>56</v>
      </c>
      <c r="D52" s="47"/>
      <c r="E52" s="48">
        <v>36495</v>
      </c>
      <c r="F52" s="13"/>
      <c r="G52" s="16"/>
    </row>
    <row r="53" spans="1:11">
      <c r="A53" s="2">
        <v>9</v>
      </c>
      <c r="B53" s="14"/>
      <c r="C53" s="30" t="s">
        <v>91</v>
      </c>
      <c r="D53" s="1"/>
      <c r="E53" s="40">
        <v>12625</v>
      </c>
      <c r="F53" s="13"/>
      <c r="G53" s="16"/>
    </row>
    <row r="54" spans="1:11">
      <c r="A54" s="2">
        <v>10</v>
      </c>
      <c r="B54" s="14"/>
      <c r="C54" s="30" t="s">
        <v>51</v>
      </c>
      <c r="D54" s="1"/>
      <c r="E54" s="40">
        <v>5723</v>
      </c>
      <c r="F54" s="13"/>
      <c r="G54" s="16"/>
    </row>
    <row r="55" spans="1:11">
      <c r="A55" s="2">
        <v>11</v>
      </c>
      <c r="B55" s="14"/>
      <c r="C55" s="30" t="s">
        <v>58</v>
      </c>
      <c r="D55" s="1"/>
      <c r="E55" s="40">
        <v>12726</v>
      </c>
      <c r="F55" s="13"/>
      <c r="G55" s="16"/>
    </row>
    <row r="56" spans="1:11">
      <c r="A56" s="2">
        <v>13</v>
      </c>
      <c r="B56" s="14"/>
      <c r="C56" s="30" t="s">
        <v>92</v>
      </c>
      <c r="D56" s="1"/>
      <c r="E56" s="40">
        <v>2915</v>
      </c>
      <c r="F56" s="13"/>
      <c r="G56" s="16"/>
    </row>
    <row r="57" spans="1:11">
      <c r="A57" s="2">
        <v>15</v>
      </c>
      <c r="B57" s="14">
        <v>43729</v>
      </c>
      <c r="C57" s="18" t="s">
        <v>49</v>
      </c>
      <c r="D57" s="1">
        <v>61429</v>
      </c>
      <c r="E57" s="40">
        <v>33090</v>
      </c>
      <c r="F57" s="13">
        <f>SUM(E45:E57)</f>
        <v>257729.52</v>
      </c>
      <c r="G57" s="16" t="s">
        <v>50</v>
      </c>
    </row>
    <row r="58" spans="1:11">
      <c r="F58" s="42">
        <f>F43-F57</f>
        <v>1768355.29</v>
      </c>
      <c r="K58" s="22"/>
    </row>
    <row r="59" spans="1:11" ht="15.75">
      <c r="A59" s="24" t="s">
        <v>18</v>
      </c>
      <c r="F59" s="43">
        <f>1791506.12</f>
        <v>1791506.12</v>
      </c>
    </row>
    <row r="60" spans="1:11">
      <c r="D60" s="1" t="s">
        <v>8</v>
      </c>
      <c r="F60" s="44">
        <f>F59-F58</f>
        <v>23150.8300000001</v>
      </c>
    </row>
    <row r="63" spans="1:11" ht="14.25" customHeight="1"/>
  </sheetData>
  <sortState ref="C10:F42">
    <sortCondition ref="F10:F42"/>
  </sortState>
  <printOptions gridLines="1"/>
  <pageMargins left="0.55000000000000004" right="0.118055555555556" top="1" bottom="1" header="0.51180555555555596" footer="0.5118055555555559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4"/>
  <sheetViews>
    <sheetView topLeftCell="A19" workbookViewId="0">
      <selection activeCell="G43" sqref="G43"/>
    </sheetView>
  </sheetViews>
  <sheetFormatPr defaultColWidth="9.140625" defaultRowHeight="15"/>
  <cols>
    <col min="1" max="1" width="6" style="2" customWidth="1"/>
    <col min="2" max="5" width="12.7109375" style="2" customWidth="1"/>
    <col min="6" max="6" width="13.5703125" style="2" customWidth="1"/>
    <col min="7" max="7" width="25.7109375" style="2" customWidth="1"/>
    <col min="8" max="8" width="11.28515625" style="2" customWidth="1"/>
    <col min="9" max="16384" width="9.140625" style="2"/>
  </cols>
  <sheetData>
    <row r="1" spans="1:19">
      <c r="A1" s="3" t="s">
        <v>9</v>
      </c>
      <c r="B1" s="4"/>
      <c r="C1" s="5"/>
      <c r="D1" s="5"/>
      <c r="E1" s="5"/>
      <c r="F1" s="5"/>
    </row>
    <row r="2" spans="1:19">
      <c r="A2" s="2" t="s">
        <v>19</v>
      </c>
      <c r="B2" s="4"/>
      <c r="C2" s="5"/>
      <c r="D2" s="5"/>
      <c r="E2" s="5" t="s">
        <v>11</v>
      </c>
      <c r="F2" s="5"/>
    </row>
    <row r="3" spans="1:19">
      <c r="A3" s="2" t="s">
        <v>0</v>
      </c>
      <c r="B3" s="4"/>
      <c r="C3" s="5"/>
      <c r="D3" s="5"/>
      <c r="E3" s="5" t="s">
        <v>13</v>
      </c>
      <c r="F3" s="5"/>
      <c r="G3" s="6"/>
    </row>
    <row r="4" spans="1:19" ht="15" customHeight="1">
      <c r="A4" s="24" t="s">
        <v>20</v>
      </c>
      <c r="F4" s="25">
        <v>-275696.59999999998</v>
      </c>
    </row>
    <row r="5" spans="1:19" s="1" customFormat="1">
      <c r="A5" s="7" t="s">
        <v>1</v>
      </c>
      <c r="B5" s="8" t="s">
        <v>2</v>
      </c>
      <c r="C5" s="8" t="s">
        <v>3</v>
      </c>
      <c r="D5" s="8" t="s">
        <v>14</v>
      </c>
      <c r="E5" s="8" t="s">
        <v>4</v>
      </c>
      <c r="F5" s="8"/>
      <c r="G5" s="7" t="s">
        <v>5</v>
      </c>
    </row>
    <row r="6" spans="1:19" ht="15" customHeight="1">
      <c r="A6" s="26" t="s">
        <v>6</v>
      </c>
      <c r="B6" s="27" t="s">
        <v>21</v>
      </c>
      <c r="C6" s="4"/>
      <c r="D6" s="11"/>
      <c r="E6" s="12"/>
      <c r="F6" s="9"/>
    </row>
    <row r="7" spans="1:19">
      <c r="A7" s="2">
        <v>1</v>
      </c>
      <c r="B7" s="14">
        <v>43607</v>
      </c>
      <c r="C7" s="18" t="s">
        <v>22</v>
      </c>
      <c r="D7" s="1">
        <v>55642</v>
      </c>
      <c r="E7" s="40">
        <v>5457.5</v>
      </c>
      <c r="F7" s="13"/>
      <c r="G7" s="16"/>
    </row>
    <row r="8" spans="1:19">
      <c r="A8" s="2">
        <v>2</v>
      </c>
      <c r="B8" s="14">
        <v>43630</v>
      </c>
      <c r="C8" s="15">
        <v>6434</v>
      </c>
      <c r="D8" s="1">
        <v>59250</v>
      </c>
      <c r="E8" s="40">
        <v>8189.2</v>
      </c>
      <c r="F8" s="17"/>
      <c r="G8" s="19"/>
    </row>
    <row r="9" spans="1:19">
      <c r="A9" s="2">
        <v>3</v>
      </c>
      <c r="B9" s="14">
        <v>43651</v>
      </c>
      <c r="C9" s="18" t="s">
        <v>23</v>
      </c>
      <c r="D9" s="1">
        <v>59428</v>
      </c>
      <c r="E9" s="40">
        <v>140000</v>
      </c>
      <c r="F9" s="17"/>
      <c r="G9" s="20"/>
      <c r="Q9" s="14"/>
      <c r="R9" s="18"/>
      <c r="S9" s="1"/>
    </row>
    <row r="10" spans="1:19">
      <c r="A10" s="2">
        <v>4</v>
      </c>
      <c r="B10" s="14">
        <v>43729</v>
      </c>
      <c r="C10" s="18" t="s">
        <v>24</v>
      </c>
      <c r="D10" s="1">
        <v>61199</v>
      </c>
      <c r="E10" s="40">
        <v>139380</v>
      </c>
      <c r="F10" s="21"/>
      <c r="G10" s="20"/>
      <c r="Q10" s="14"/>
      <c r="R10" s="15"/>
      <c r="S10" s="1"/>
    </row>
    <row r="11" spans="1:19">
      <c r="A11" s="2">
        <v>5</v>
      </c>
      <c r="B11" s="14">
        <v>43739</v>
      </c>
      <c r="C11" s="18" t="s">
        <v>25</v>
      </c>
      <c r="D11" s="1">
        <v>60185</v>
      </c>
      <c r="E11" s="40">
        <v>30368</v>
      </c>
      <c r="F11" s="21"/>
      <c r="G11" s="20"/>
      <c r="Q11" s="14"/>
      <c r="R11" s="15"/>
      <c r="S11" s="1"/>
    </row>
    <row r="12" spans="1:19">
      <c r="A12" s="2">
        <v>6</v>
      </c>
      <c r="B12" s="14">
        <v>43743</v>
      </c>
      <c r="C12" s="18" t="s">
        <v>26</v>
      </c>
      <c r="D12" s="1">
        <v>61917</v>
      </c>
      <c r="E12" s="40">
        <v>681</v>
      </c>
      <c r="F12" s="21"/>
      <c r="G12" s="20"/>
      <c r="Q12" s="14"/>
      <c r="R12" s="15"/>
      <c r="S12" s="1"/>
    </row>
    <row r="13" spans="1:19">
      <c r="A13" s="2">
        <v>7</v>
      </c>
      <c r="B13" s="14">
        <v>43743</v>
      </c>
      <c r="C13" s="18" t="s">
        <v>27</v>
      </c>
      <c r="D13" s="1">
        <v>61660</v>
      </c>
      <c r="E13" s="40">
        <v>2690</v>
      </c>
      <c r="F13" s="21"/>
      <c r="G13" s="20"/>
      <c r="Q13" s="14"/>
      <c r="R13" s="15"/>
      <c r="S13" s="1"/>
    </row>
    <row r="14" spans="1:19">
      <c r="A14" s="2">
        <v>8</v>
      </c>
      <c r="B14" s="14">
        <v>43743</v>
      </c>
      <c r="C14" s="18" t="s">
        <v>28</v>
      </c>
      <c r="D14" s="1">
        <v>61659</v>
      </c>
      <c r="E14" s="40">
        <v>500</v>
      </c>
      <c r="F14" s="21"/>
      <c r="G14" s="20"/>
      <c r="Q14" s="14"/>
      <c r="R14" s="15"/>
      <c r="S14" s="1"/>
    </row>
    <row r="15" spans="1:19">
      <c r="A15" s="2">
        <v>9</v>
      </c>
      <c r="B15" s="14">
        <v>43743</v>
      </c>
      <c r="C15" s="18" t="s">
        <v>29</v>
      </c>
      <c r="D15" s="1">
        <v>62099</v>
      </c>
      <c r="E15" s="40">
        <v>42326</v>
      </c>
      <c r="F15" s="21"/>
      <c r="G15" s="20"/>
      <c r="Q15" s="14"/>
      <c r="R15" s="15"/>
      <c r="S15" s="1"/>
    </row>
    <row r="16" spans="1:19">
      <c r="A16" s="2">
        <v>10</v>
      </c>
      <c r="B16" s="14">
        <v>43743</v>
      </c>
      <c r="C16" s="18" t="s">
        <v>30</v>
      </c>
      <c r="D16" s="1">
        <v>61519</v>
      </c>
      <c r="E16" s="40">
        <v>11851</v>
      </c>
      <c r="F16" s="21"/>
      <c r="G16" s="20"/>
      <c r="Q16" s="14"/>
      <c r="R16" s="15"/>
      <c r="S16" s="1"/>
    </row>
    <row r="17" spans="1:19">
      <c r="A17" s="2">
        <v>11</v>
      </c>
      <c r="B17" s="14">
        <v>43748</v>
      </c>
      <c r="C17" s="18" t="s">
        <v>31</v>
      </c>
      <c r="D17" s="1">
        <v>62047</v>
      </c>
      <c r="E17" s="40">
        <v>116150</v>
      </c>
      <c r="F17" s="21"/>
      <c r="G17" s="20"/>
      <c r="Q17" s="14"/>
      <c r="R17" s="15"/>
      <c r="S17" s="1"/>
    </row>
    <row r="18" spans="1:19">
      <c r="A18" s="2">
        <v>12</v>
      </c>
      <c r="B18" s="14">
        <v>43749</v>
      </c>
      <c r="C18" s="18" t="s">
        <v>32</v>
      </c>
      <c r="D18" s="1">
        <v>60993</v>
      </c>
      <c r="E18" s="40">
        <v>33341</v>
      </c>
      <c r="F18" s="21"/>
      <c r="G18" s="20"/>
      <c r="Q18" s="14"/>
      <c r="R18" s="15"/>
      <c r="S18" s="1"/>
    </row>
    <row r="19" spans="1:19">
      <c r="A19" s="2">
        <v>13</v>
      </c>
      <c r="B19" s="14">
        <v>43749</v>
      </c>
      <c r="C19" s="18" t="s">
        <v>33</v>
      </c>
      <c r="D19" s="1">
        <v>62194</v>
      </c>
      <c r="E19" s="40">
        <v>16060</v>
      </c>
      <c r="F19" s="21"/>
      <c r="G19" s="20"/>
      <c r="Q19" s="14"/>
      <c r="R19" s="15"/>
      <c r="S19" s="1"/>
    </row>
    <row r="20" spans="1:19">
      <c r="A20" s="2">
        <v>14</v>
      </c>
      <c r="B20" s="14">
        <v>43749</v>
      </c>
      <c r="C20" s="18" t="s">
        <v>34</v>
      </c>
      <c r="D20" s="1">
        <v>61779</v>
      </c>
      <c r="E20" s="40">
        <v>46147</v>
      </c>
      <c r="F20" s="21"/>
      <c r="G20" s="20"/>
      <c r="Q20" s="14"/>
      <c r="R20" s="15"/>
      <c r="S20" s="1"/>
    </row>
    <row r="21" spans="1:19">
      <c r="A21" s="2">
        <v>15</v>
      </c>
      <c r="B21" s="14">
        <v>43753</v>
      </c>
      <c r="C21" s="18" t="s">
        <v>35</v>
      </c>
      <c r="D21" s="1">
        <v>61829</v>
      </c>
      <c r="E21" s="40">
        <v>5343</v>
      </c>
      <c r="F21" s="21"/>
      <c r="G21" s="20"/>
      <c r="Q21" s="14"/>
      <c r="R21" s="15"/>
      <c r="S21" s="1"/>
    </row>
    <row r="22" spans="1:19">
      <c r="A22" s="2">
        <v>16</v>
      </c>
      <c r="B22" s="14">
        <v>43753</v>
      </c>
      <c r="C22" s="18" t="s">
        <v>36</v>
      </c>
      <c r="D22" s="1">
        <v>62327</v>
      </c>
      <c r="E22" s="40">
        <v>12532</v>
      </c>
      <c r="F22" s="21"/>
      <c r="G22" s="20"/>
      <c r="Q22" s="14"/>
      <c r="R22" s="18"/>
      <c r="S22" s="1"/>
    </row>
    <row r="23" spans="1:19">
      <c r="A23" s="2">
        <v>17</v>
      </c>
      <c r="B23" s="14">
        <v>43753</v>
      </c>
      <c r="C23" s="18" t="s">
        <v>37</v>
      </c>
      <c r="D23" s="1">
        <v>62324</v>
      </c>
      <c r="E23" s="40">
        <v>3479</v>
      </c>
      <c r="F23" s="21"/>
      <c r="G23" s="20"/>
    </row>
    <row r="24" spans="1:19">
      <c r="A24" s="2">
        <v>18</v>
      </c>
      <c r="B24" s="14">
        <v>43753</v>
      </c>
      <c r="C24" s="18" t="s">
        <v>38</v>
      </c>
      <c r="D24" s="1">
        <v>62110</v>
      </c>
      <c r="E24" s="40">
        <v>47713</v>
      </c>
      <c r="F24" s="21"/>
      <c r="G24" s="20"/>
    </row>
    <row r="25" spans="1:19">
      <c r="A25" s="2">
        <v>19</v>
      </c>
      <c r="B25" s="14">
        <v>43753</v>
      </c>
      <c r="C25" s="18" t="s">
        <v>39</v>
      </c>
      <c r="D25" s="1">
        <v>62110</v>
      </c>
      <c r="E25" s="40">
        <v>19538</v>
      </c>
      <c r="F25" s="21"/>
      <c r="G25" s="20"/>
    </row>
    <row r="26" spans="1:19">
      <c r="B26" s="14"/>
      <c r="C26" s="18"/>
      <c r="D26" s="1"/>
      <c r="E26" s="39"/>
      <c r="F26" s="37">
        <f>SUM(E7:E26)</f>
        <v>681745.7</v>
      </c>
      <c r="G26" s="20"/>
    </row>
    <row r="27" spans="1:19">
      <c r="B27" s="10"/>
      <c r="C27" s="4"/>
      <c r="D27" s="11"/>
      <c r="E27" s="12"/>
      <c r="F27" s="41">
        <f>SUM(F4+F26)</f>
        <v>406049.1</v>
      </c>
      <c r="G27" s="1"/>
    </row>
    <row r="28" spans="1:19" ht="15" customHeight="1">
      <c r="A28" s="26" t="s">
        <v>7</v>
      </c>
      <c r="B28" s="27" t="s">
        <v>40</v>
      </c>
      <c r="C28" s="4"/>
      <c r="D28" s="11"/>
      <c r="E28" s="12"/>
      <c r="F28" s="22"/>
    </row>
    <row r="29" spans="1:19">
      <c r="A29" s="2">
        <v>1</v>
      </c>
      <c r="B29" s="14">
        <v>43673</v>
      </c>
      <c r="C29" s="30" t="s">
        <v>41</v>
      </c>
      <c r="D29" s="1">
        <v>60163</v>
      </c>
      <c r="E29" s="40">
        <v>6761</v>
      </c>
      <c r="F29" s="13"/>
      <c r="G29" s="16"/>
    </row>
    <row r="30" spans="1:19">
      <c r="A30" s="2">
        <v>2</v>
      </c>
      <c r="B30" s="14">
        <v>43677</v>
      </c>
      <c r="C30" s="30" t="s">
        <v>42</v>
      </c>
      <c r="D30" s="1">
        <v>60163</v>
      </c>
      <c r="E30" s="40">
        <v>3381</v>
      </c>
      <c r="F30" s="13"/>
      <c r="G30" s="16"/>
    </row>
    <row r="31" spans="1:19">
      <c r="A31" s="2">
        <v>3</v>
      </c>
      <c r="B31" s="14">
        <v>43673</v>
      </c>
      <c r="C31" s="30" t="s">
        <v>43</v>
      </c>
      <c r="D31" s="1">
        <v>60107</v>
      </c>
      <c r="E31" s="40">
        <v>20295</v>
      </c>
      <c r="F31" s="13"/>
      <c r="G31" s="16"/>
    </row>
    <row r="32" spans="1:19">
      <c r="A32" s="2">
        <v>4</v>
      </c>
      <c r="B32" s="14">
        <v>43673</v>
      </c>
      <c r="C32" s="30" t="s">
        <v>44</v>
      </c>
      <c r="D32" s="1">
        <v>60099</v>
      </c>
      <c r="E32" s="40">
        <v>38468</v>
      </c>
      <c r="F32" s="13"/>
      <c r="G32" s="16"/>
    </row>
    <row r="33" spans="1:11">
      <c r="A33" s="2">
        <v>5</v>
      </c>
      <c r="B33" s="14">
        <v>43673</v>
      </c>
      <c r="C33" s="30" t="s">
        <v>45</v>
      </c>
      <c r="D33" s="1">
        <v>60099</v>
      </c>
      <c r="E33" s="40">
        <v>26668</v>
      </c>
      <c r="F33" s="13"/>
      <c r="G33" s="16"/>
    </row>
    <row r="34" spans="1:11">
      <c r="A34" s="2">
        <v>6</v>
      </c>
      <c r="B34" s="14">
        <v>43673</v>
      </c>
      <c r="C34" s="30" t="s">
        <v>46</v>
      </c>
      <c r="D34" s="1">
        <v>60161</v>
      </c>
      <c r="E34" s="40">
        <v>5121</v>
      </c>
      <c r="F34" s="13"/>
      <c r="G34" s="16"/>
    </row>
    <row r="35" spans="1:11">
      <c r="A35" s="2">
        <v>7</v>
      </c>
      <c r="B35" s="14">
        <v>43673</v>
      </c>
      <c r="C35" s="30" t="s">
        <v>47</v>
      </c>
      <c r="D35" s="1">
        <v>60251</v>
      </c>
      <c r="E35" s="40">
        <v>6719</v>
      </c>
      <c r="F35" s="13"/>
      <c r="G35" s="16"/>
    </row>
    <row r="36" spans="1:11">
      <c r="A36" s="2">
        <v>8</v>
      </c>
      <c r="B36" s="14">
        <v>43493</v>
      </c>
      <c r="C36" s="18" t="s">
        <v>48</v>
      </c>
      <c r="D36" s="1">
        <v>61069</v>
      </c>
      <c r="E36" s="40">
        <v>81450</v>
      </c>
      <c r="F36" s="13"/>
      <c r="G36" s="16"/>
    </row>
    <row r="37" spans="1:11">
      <c r="B37" s="14"/>
      <c r="C37" s="18" t="s">
        <v>93</v>
      </c>
      <c r="D37" s="1"/>
      <c r="E37" s="40">
        <v>135745</v>
      </c>
      <c r="F37" s="13"/>
      <c r="G37" s="16"/>
    </row>
    <row r="38" spans="1:11">
      <c r="A38" s="2">
        <v>9</v>
      </c>
      <c r="B38" s="14">
        <v>43729</v>
      </c>
      <c r="C38" s="18" t="s">
        <v>49</v>
      </c>
      <c r="D38" s="1">
        <v>61429</v>
      </c>
      <c r="E38" s="40">
        <v>33090</v>
      </c>
      <c r="F38" s="13">
        <f>SUM(E29:E38)</f>
        <v>357698</v>
      </c>
      <c r="G38" s="16" t="s">
        <v>50</v>
      </c>
    </row>
    <row r="39" spans="1:11">
      <c r="F39" s="42">
        <f>F27-F38</f>
        <v>48351.1</v>
      </c>
      <c r="K39" s="22"/>
    </row>
    <row r="40" spans="1:11" ht="15.75">
      <c r="A40" s="24" t="s">
        <v>18</v>
      </c>
      <c r="F40" s="43">
        <v>48351.1</v>
      </c>
    </row>
    <row r="41" spans="1:11">
      <c r="D41" s="1" t="s">
        <v>8</v>
      </c>
      <c r="F41" s="44">
        <f>F40-F39</f>
        <v>0</v>
      </c>
    </row>
    <row r="44" spans="1:11" ht="14.25" customHeight="1"/>
  </sheetData>
  <printOptions gridLines="1"/>
  <pageMargins left="0.55000000000000004" right="0.118055555555556" top="1" bottom="1" header="0.51180555555555596" footer="0.51180555555555596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6"/>
  <sheetViews>
    <sheetView workbookViewId="0">
      <selection activeCell="E18" sqref="E18:E20"/>
    </sheetView>
  </sheetViews>
  <sheetFormatPr defaultRowHeight="15"/>
  <cols>
    <col min="1" max="1" width="6" style="2" customWidth="1"/>
    <col min="2" max="5" width="12.7109375" style="2" customWidth="1"/>
    <col min="6" max="6" width="14.28515625" style="2" bestFit="1" customWidth="1"/>
    <col min="7" max="7" width="25.7109375" style="2" customWidth="1"/>
    <col min="8" max="8" width="11.28515625" style="2" customWidth="1"/>
    <col min="9" max="16384" width="9.140625" style="2"/>
  </cols>
  <sheetData>
    <row r="1" spans="1:7">
      <c r="A1" s="54" t="s">
        <v>95</v>
      </c>
      <c r="B1" s="4"/>
      <c r="C1" s="5"/>
      <c r="D1" s="5"/>
      <c r="E1" s="5"/>
      <c r="F1" s="5"/>
    </row>
    <row r="2" spans="1:7">
      <c r="A2" s="2" t="s">
        <v>10</v>
      </c>
      <c r="B2" s="4"/>
      <c r="C2" s="5"/>
      <c r="D2" s="5"/>
      <c r="E2" s="5" t="s">
        <v>94</v>
      </c>
      <c r="F2" s="5"/>
    </row>
    <row r="3" spans="1:7">
      <c r="A3" s="2" t="s">
        <v>12</v>
      </c>
      <c r="B3" s="4"/>
      <c r="C3" s="5"/>
      <c r="D3" s="5"/>
      <c r="E3" s="5" t="s">
        <v>96</v>
      </c>
      <c r="F3" s="5"/>
      <c r="G3" s="6"/>
    </row>
    <row r="4" spans="1:7" ht="15" customHeight="1">
      <c r="A4" s="24" t="s">
        <v>97</v>
      </c>
      <c r="F4" s="25">
        <v>346810.97</v>
      </c>
    </row>
    <row r="5" spans="1:7" s="1" customFormat="1">
      <c r="A5" s="7" t="s">
        <v>1</v>
      </c>
      <c r="B5" s="8" t="s">
        <v>2</v>
      </c>
      <c r="C5" s="8" t="s">
        <v>3</v>
      </c>
      <c r="D5" s="8" t="s">
        <v>14</v>
      </c>
      <c r="E5" s="8" t="s">
        <v>4</v>
      </c>
      <c r="F5" s="8"/>
      <c r="G5" s="7" t="s">
        <v>5</v>
      </c>
    </row>
    <row r="6" spans="1:7" ht="15" customHeight="1">
      <c r="A6" s="26" t="s">
        <v>6</v>
      </c>
      <c r="B6" s="27" t="s">
        <v>15</v>
      </c>
      <c r="C6" s="4"/>
      <c r="D6" s="11"/>
      <c r="E6" s="12"/>
      <c r="F6" s="9"/>
    </row>
    <row r="7" spans="1:7">
      <c r="A7" s="2">
        <v>1</v>
      </c>
      <c r="B7" s="52" t="s">
        <v>99</v>
      </c>
      <c r="C7" s="53"/>
      <c r="D7" s="19"/>
      <c r="E7" s="31"/>
      <c r="F7" s="13">
        <v>-10073</v>
      </c>
      <c r="G7" s="16"/>
    </row>
    <row r="8" spans="1:7">
      <c r="A8" s="2">
        <v>2</v>
      </c>
      <c r="B8" s="55" t="s">
        <v>100</v>
      </c>
      <c r="C8" s="53"/>
      <c r="D8" s="19"/>
      <c r="E8" s="31"/>
      <c r="F8" s="17">
        <v>13020</v>
      </c>
      <c r="G8" s="20"/>
    </row>
    <row r="9" spans="1:7">
      <c r="A9" s="2">
        <v>3</v>
      </c>
      <c r="B9" s="55"/>
      <c r="C9" s="56" t="s">
        <v>101</v>
      </c>
      <c r="E9" s="57">
        <v>43567</v>
      </c>
      <c r="F9" s="17"/>
      <c r="G9" s="20"/>
    </row>
    <row r="10" spans="1:7">
      <c r="A10" s="2">
        <v>4</v>
      </c>
      <c r="B10" s="55"/>
      <c r="C10" s="56" t="s">
        <v>102</v>
      </c>
      <c r="E10" s="57">
        <v>962</v>
      </c>
      <c r="F10" s="17"/>
      <c r="G10" s="20"/>
    </row>
    <row r="11" spans="1:7">
      <c r="A11" s="2">
        <v>5</v>
      </c>
      <c r="B11" s="55"/>
      <c r="C11" s="56" t="s">
        <v>103</v>
      </c>
      <c r="E11" s="57">
        <v>21075</v>
      </c>
      <c r="F11" s="17"/>
      <c r="G11" s="20"/>
    </row>
    <row r="12" spans="1:7">
      <c r="A12" s="2">
        <v>6</v>
      </c>
      <c r="B12" s="55"/>
      <c r="C12" s="56" t="s">
        <v>104</v>
      </c>
      <c r="E12" s="57">
        <v>43320</v>
      </c>
      <c r="F12" s="17"/>
      <c r="G12" s="20"/>
    </row>
    <row r="13" spans="1:7">
      <c r="A13" s="2">
        <v>7</v>
      </c>
      <c r="B13" s="55"/>
      <c r="C13" s="58" t="s">
        <v>105</v>
      </c>
      <c r="E13" s="59">
        <v>5157</v>
      </c>
      <c r="F13" s="17" t="s">
        <v>110</v>
      </c>
      <c r="G13" s="20"/>
    </row>
    <row r="14" spans="1:7">
      <c r="A14" s="2">
        <v>8</v>
      </c>
      <c r="B14" s="52"/>
      <c r="C14" s="58" t="s">
        <v>106</v>
      </c>
      <c r="E14" s="59">
        <v>8749</v>
      </c>
      <c r="F14" s="17"/>
      <c r="G14" s="20"/>
    </row>
    <row r="15" spans="1:7">
      <c r="A15" s="2">
        <v>9</v>
      </c>
      <c r="B15" s="52"/>
      <c r="C15" s="58" t="s">
        <v>107</v>
      </c>
      <c r="E15" s="59">
        <v>7499</v>
      </c>
      <c r="F15" s="17"/>
      <c r="G15" s="20"/>
    </row>
    <row r="16" spans="1:7">
      <c r="A16" s="2">
        <v>10</v>
      </c>
      <c r="B16" s="52"/>
      <c r="C16" s="58" t="s">
        <v>108</v>
      </c>
      <c r="E16" s="59">
        <v>27088</v>
      </c>
      <c r="F16" s="17"/>
      <c r="G16" s="20"/>
    </row>
    <row r="17" spans="1:8">
      <c r="A17" s="2">
        <v>11</v>
      </c>
      <c r="B17" s="52"/>
      <c r="C17" s="58" t="s">
        <v>109</v>
      </c>
      <c r="E17" s="59">
        <v>27135</v>
      </c>
      <c r="F17" s="17"/>
      <c r="G17" s="20"/>
    </row>
    <row r="18" spans="1:8">
      <c r="A18" s="2">
        <v>12</v>
      </c>
      <c r="B18" s="52"/>
      <c r="C18" s="19"/>
      <c r="D18" s="19"/>
      <c r="E18" s="59">
        <f>362212-306959</f>
        <v>55253</v>
      </c>
      <c r="F18" s="56"/>
      <c r="H18" s="57"/>
    </row>
    <row r="19" spans="1:8">
      <c r="A19" s="2">
        <v>13</v>
      </c>
      <c r="B19" s="52"/>
      <c r="C19" s="19"/>
      <c r="D19" s="19"/>
      <c r="E19" s="60">
        <v>-58697</v>
      </c>
      <c r="F19" s="17"/>
      <c r="G19" s="20"/>
    </row>
    <row r="20" spans="1:8">
      <c r="A20" s="2">
        <v>14</v>
      </c>
      <c r="B20" s="52"/>
      <c r="C20" s="19"/>
      <c r="D20" s="19"/>
      <c r="E20" s="60">
        <v>-11287</v>
      </c>
      <c r="F20" s="17"/>
      <c r="G20" s="20"/>
    </row>
    <row r="21" spans="1:8" hidden="1">
      <c r="A21" s="2">
        <v>21</v>
      </c>
      <c r="B21" s="28"/>
      <c r="C21" s="30"/>
      <c r="D21" s="29"/>
      <c r="E21" s="31"/>
      <c r="F21" s="17"/>
      <c r="G21" s="20"/>
    </row>
    <row r="22" spans="1:8" hidden="1">
      <c r="A22" s="2">
        <v>22</v>
      </c>
      <c r="B22" s="28"/>
      <c r="C22" s="30"/>
      <c r="D22" s="29"/>
      <c r="E22" s="31"/>
      <c r="F22" s="17"/>
      <c r="G22" s="20"/>
    </row>
    <row r="23" spans="1:8" hidden="1">
      <c r="A23" s="2">
        <v>23</v>
      </c>
      <c r="B23" s="32"/>
      <c r="C23" s="33"/>
      <c r="D23" s="34"/>
      <c r="E23" s="35"/>
      <c r="F23" s="21"/>
      <c r="G23" s="20"/>
    </row>
    <row r="24" spans="1:8">
      <c r="B24" s="36"/>
      <c r="C24" s="33"/>
      <c r="D24" s="34"/>
      <c r="E24" s="35"/>
      <c r="F24" s="37">
        <f>SUM(E7:E24)</f>
        <v>169821</v>
      </c>
      <c r="G24" s="20"/>
    </row>
    <row r="25" spans="1:8">
      <c r="B25" s="10"/>
      <c r="C25" s="4"/>
      <c r="D25" s="11"/>
      <c r="E25" s="12"/>
      <c r="F25" s="38">
        <f>SUM(F4:F24)</f>
        <v>519578.97</v>
      </c>
      <c r="G25" s="1"/>
    </row>
    <row r="26" spans="1:8" ht="15" customHeight="1">
      <c r="A26" s="26" t="s">
        <v>7</v>
      </c>
      <c r="B26" s="27" t="s">
        <v>17</v>
      </c>
      <c r="C26" s="4"/>
      <c r="D26" s="11"/>
      <c r="E26" s="12"/>
      <c r="F26" s="22"/>
    </row>
    <row r="27" spans="1:8">
      <c r="A27" s="2">
        <v>1</v>
      </c>
      <c r="B27" s="52"/>
      <c r="C27" s="19"/>
      <c r="D27" s="19"/>
      <c r="E27" s="39"/>
      <c r="F27" s="13"/>
      <c r="G27" s="5"/>
    </row>
    <row r="28" spans="1:8">
      <c r="A28" s="2">
        <v>2</v>
      </c>
      <c r="B28" s="52"/>
      <c r="C28" s="19"/>
      <c r="D28" s="19"/>
      <c r="E28" s="39"/>
      <c r="F28" s="13"/>
      <c r="G28" s="5"/>
    </row>
    <row r="29" spans="1:8">
      <c r="A29" s="2">
        <v>3</v>
      </c>
      <c r="B29" s="52"/>
      <c r="C29" s="19"/>
      <c r="D29" s="19"/>
      <c r="E29" s="39"/>
      <c r="F29" s="13"/>
      <c r="G29" s="5"/>
    </row>
    <row r="30" spans="1:8">
      <c r="A30" s="2">
        <v>4</v>
      </c>
      <c r="B30" s="52"/>
      <c r="C30" s="19"/>
      <c r="D30" s="19"/>
      <c r="E30" s="39"/>
      <c r="F30" s="13"/>
      <c r="G30" s="5"/>
    </row>
    <row r="31" spans="1:8">
      <c r="A31" s="2">
        <v>5</v>
      </c>
      <c r="B31" s="52"/>
      <c r="C31" s="19"/>
      <c r="D31" s="19"/>
      <c r="E31" s="39"/>
      <c r="F31" s="13"/>
      <c r="G31" s="5"/>
    </row>
    <row r="32" spans="1:8">
      <c r="A32" s="2">
        <v>6</v>
      </c>
      <c r="B32" s="52"/>
      <c r="C32" s="19"/>
      <c r="D32" s="19"/>
      <c r="E32" s="39"/>
      <c r="F32" s="13"/>
      <c r="G32" s="5"/>
    </row>
    <row r="33" spans="1:11" hidden="1">
      <c r="A33" s="2">
        <v>7</v>
      </c>
      <c r="B33" s="28"/>
      <c r="C33" s="29"/>
      <c r="D33" s="29"/>
      <c r="E33" s="39"/>
      <c r="F33" s="13"/>
      <c r="G33" s="16"/>
    </row>
    <row r="34" spans="1:11" hidden="1">
      <c r="A34" s="2">
        <v>8</v>
      </c>
      <c r="B34" s="28"/>
      <c r="C34" s="29"/>
      <c r="D34" s="29"/>
      <c r="E34" s="39"/>
      <c r="F34" s="13"/>
      <c r="G34" s="16"/>
    </row>
    <row r="35" spans="1:11" hidden="1">
      <c r="A35" s="2">
        <v>9</v>
      </c>
      <c r="B35" s="28"/>
      <c r="C35" s="29"/>
      <c r="D35" s="29"/>
      <c r="E35" s="39"/>
      <c r="F35" s="13"/>
      <c r="G35" s="16"/>
    </row>
    <row r="36" spans="1:11" hidden="1">
      <c r="A36" s="2">
        <v>10</v>
      </c>
      <c r="B36" s="28"/>
      <c r="C36" s="29"/>
      <c r="D36" s="29"/>
      <c r="E36" s="39"/>
      <c r="F36" s="13"/>
      <c r="G36" s="16"/>
    </row>
    <row r="37" spans="1:11" hidden="1">
      <c r="A37" s="2">
        <v>11</v>
      </c>
      <c r="B37" s="28"/>
      <c r="C37" s="29"/>
      <c r="D37" s="29"/>
      <c r="E37" s="39"/>
      <c r="F37" s="13"/>
      <c r="G37" s="16"/>
    </row>
    <row r="38" spans="1:11" hidden="1">
      <c r="A38" s="2">
        <v>12</v>
      </c>
      <c r="B38" s="28"/>
      <c r="C38" s="29"/>
      <c r="D38" s="29"/>
      <c r="E38" s="39"/>
      <c r="F38" s="13"/>
      <c r="G38" s="16"/>
    </row>
    <row r="39" spans="1:11" hidden="1">
      <c r="A39" s="2">
        <v>13</v>
      </c>
      <c r="B39" s="28"/>
      <c r="C39" s="29"/>
      <c r="D39" s="29"/>
      <c r="E39" s="39"/>
      <c r="F39" s="13"/>
      <c r="G39" s="16"/>
    </row>
    <row r="40" spans="1:11">
      <c r="A40" s="2">
        <v>7</v>
      </c>
      <c r="B40" s="23"/>
      <c r="C40" s="23"/>
      <c r="D40" s="11"/>
      <c r="E40" s="5"/>
      <c r="F40" s="42">
        <f>SUM(E27:E40)</f>
        <v>0</v>
      </c>
      <c r="G40" s="16"/>
    </row>
    <row r="41" spans="1:11">
      <c r="F41" s="42">
        <f>F25-F40</f>
        <v>519578.97</v>
      </c>
      <c r="K41" s="22"/>
    </row>
    <row r="42" spans="1:11" ht="15.75">
      <c r="A42" s="24" t="s">
        <v>98</v>
      </c>
      <c r="F42" s="50">
        <v>519579.17</v>
      </c>
    </row>
    <row r="43" spans="1:11">
      <c r="D43" s="1" t="s">
        <v>8</v>
      </c>
      <c r="F43" s="44">
        <f>F42-F41</f>
        <v>0.20000000001164153</v>
      </c>
      <c r="G43" s="51"/>
    </row>
    <row r="46" spans="1:11" ht="14.25" customHeight="1"/>
  </sheetData>
  <sortState ref="B7:E25">
    <sortCondition ref="B7:B25"/>
    <sortCondition ref="C7:C25"/>
  </sortState>
  <printOptions gridLines="1"/>
  <pageMargins left="0.55000000000000004" right="0.118055555555556" top="1" bottom="1" header="0.51180555555555596" footer="0.51180555555555596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1"/>
  <sheetViews>
    <sheetView topLeftCell="A20" workbookViewId="0">
      <selection activeCell="E25" sqref="E7:E25"/>
    </sheetView>
  </sheetViews>
  <sheetFormatPr defaultRowHeight="15"/>
  <cols>
    <col min="1" max="1" width="6" style="63" customWidth="1"/>
    <col min="2" max="5" width="12.7109375" style="63" customWidth="1"/>
    <col min="6" max="6" width="14.28515625" style="63" bestFit="1" customWidth="1"/>
    <col min="7" max="7" width="25.7109375" style="63" customWidth="1"/>
    <col min="8" max="16384" width="9.140625" style="63"/>
  </cols>
  <sheetData>
    <row r="1" spans="1:7">
      <c r="A1" s="3" t="s">
        <v>131</v>
      </c>
      <c r="B1" s="61"/>
      <c r="C1" s="62"/>
      <c r="D1" s="62"/>
      <c r="E1" s="62"/>
      <c r="F1" s="62"/>
    </row>
    <row r="2" spans="1:7">
      <c r="A2" s="63" t="s">
        <v>10</v>
      </c>
      <c r="B2" s="61"/>
      <c r="C2" s="62"/>
      <c r="D2" s="62"/>
      <c r="E2" s="62" t="s">
        <v>94</v>
      </c>
      <c r="F2" s="62"/>
    </row>
    <row r="3" spans="1:7">
      <c r="A3" s="63" t="s">
        <v>12</v>
      </c>
      <c r="B3" s="61"/>
      <c r="C3" s="62"/>
      <c r="D3" s="62"/>
      <c r="E3" s="5" t="s">
        <v>132</v>
      </c>
      <c r="F3" s="62"/>
      <c r="G3" s="64"/>
    </row>
    <row r="4" spans="1:7" ht="15" customHeight="1">
      <c r="A4" s="102" t="s">
        <v>97</v>
      </c>
      <c r="F4" s="65">
        <v>483659.97</v>
      </c>
    </row>
    <row r="5" spans="1:7" s="68" customFormat="1">
      <c r="A5" s="66" t="s">
        <v>1</v>
      </c>
      <c r="B5" s="67" t="s">
        <v>2</v>
      </c>
      <c r="C5" s="67" t="s">
        <v>3</v>
      </c>
      <c r="D5" s="67" t="s">
        <v>14</v>
      </c>
      <c r="E5" s="67" t="s">
        <v>4</v>
      </c>
      <c r="F5" s="67"/>
      <c r="G5" s="66" t="s">
        <v>5</v>
      </c>
    </row>
    <row r="6" spans="1:7" ht="15" customHeight="1">
      <c r="A6" s="69" t="s">
        <v>6</v>
      </c>
      <c r="B6" s="70" t="s">
        <v>15</v>
      </c>
      <c r="C6" s="61"/>
      <c r="D6" s="71"/>
      <c r="E6" s="72"/>
      <c r="F6" s="73"/>
    </row>
    <row r="7" spans="1:7">
      <c r="A7" s="63">
        <v>1</v>
      </c>
      <c r="B7" s="103">
        <v>44369</v>
      </c>
      <c r="C7" s="74" t="s">
        <v>111</v>
      </c>
      <c r="D7" s="63">
        <v>77081</v>
      </c>
      <c r="E7" s="75">
        <v>77679</v>
      </c>
      <c r="F7" s="76"/>
      <c r="G7" s="77"/>
    </row>
    <row r="8" spans="1:7">
      <c r="A8" s="63">
        <v>2</v>
      </c>
      <c r="B8" s="103">
        <v>44369</v>
      </c>
      <c r="C8" s="74" t="s">
        <v>112</v>
      </c>
      <c r="D8" s="63">
        <v>77403</v>
      </c>
      <c r="E8" s="75">
        <v>8307</v>
      </c>
      <c r="F8" s="78"/>
      <c r="G8" s="79"/>
    </row>
    <row r="9" spans="1:7">
      <c r="A9" s="63">
        <v>3</v>
      </c>
      <c r="B9" s="103">
        <v>44371</v>
      </c>
      <c r="C9" s="107" t="s">
        <v>113</v>
      </c>
      <c r="D9" s="63">
        <v>77605</v>
      </c>
      <c r="E9" s="80">
        <v>11411</v>
      </c>
      <c r="F9" s="78"/>
      <c r="G9" s="79"/>
    </row>
    <row r="10" spans="1:7">
      <c r="A10" s="63">
        <v>4</v>
      </c>
      <c r="B10" s="103">
        <v>44372</v>
      </c>
      <c r="C10" s="107" t="s">
        <v>114</v>
      </c>
      <c r="D10" s="63">
        <v>77350</v>
      </c>
      <c r="E10" s="80">
        <v>14912</v>
      </c>
      <c r="F10" s="78"/>
      <c r="G10" s="79"/>
    </row>
    <row r="11" spans="1:7">
      <c r="A11" s="63">
        <v>5</v>
      </c>
      <c r="B11" s="103">
        <v>44372</v>
      </c>
      <c r="C11" s="107" t="s">
        <v>115</v>
      </c>
      <c r="D11" s="63">
        <v>77602</v>
      </c>
      <c r="E11" s="80">
        <v>18106</v>
      </c>
      <c r="F11" s="78"/>
      <c r="G11" s="79"/>
    </row>
    <row r="12" spans="1:7">
      <c r="A12" s="63">
        <v>6</v>
      </c>
      <c r="B12" s="103">
        <v>44372</v>
      </c>
      <c r="C12" s="107" t="s">
        <v>116</v>
      </c>
      <c r="D12" s="63">
        <v>77722</v>
      </c>
      <c r="E12" s="80">
        <v>2632</v>
      </c>
      <c r="F12" s="78"/>
      <c r="G12" s="79"/>
    </row>
    <row r="13" spans="1:7">
      <c r="A13" s="63">
        <v>7</v>
      </c>
      <c r="B13" s="103">
        <v>44372</v>
      </c>
      <c r="C13" s="107" t="s">
        <v>117</v>
      </c>
      <c r="D13" s="63">
        <v>77582</v>
      </c>
      <c r="E13" s="80">
        <v>26957</v>
      </c>
      <c r="F13" s="78"/>
      <c r="G13" s="79"/>
    </row>
    <row r="14" spans="1:7">
      <c r="A14" s="63">
        <v>8</v>
      </c>
      <c r="B14" s="103">
        <v>44372</v>
      </c>
      <c r="C14" s="107" t="s">
        <v>118</v>
      </c>
      <c r="D14" s="63">
        <v>77858</v>
      </c>
      <c r="E14" s="80">
        <v>24912</v>
      </c>
      <c r="F14" s="78"/>
      <c r="G14" s="79"/>
    </row>
    <row r="15" spans="1:7">
      <c r="A15" s="63">
        <v>9</v>
      </c>
      <c r="B15" s="103">
        <v>44372</v>
      </c>
      <c r="C15" s="107" t="s">
        <v>119</v>
      </c>
      <c r="D15" s="63">
        <v>77766</v>
      </c>
      <c r="E15" s="80">
        <v>134676</v>
      </c>
      <c r="F15" s="78"/>
      <c r="G15" s="79"/>
    </row>
    <row r="16" spans="1:7">
      <c r="A16" s="63">
        <v>10</v>
      </c>
      <c r="B16" s="103">
        <v>44372</v>
      </c>
      <c r="C16" s="107" t="s">
        <v>120</v>
      </c>
      <c r="D16" s="63">
        <v>75686</v>
      </c>
      <c r="E16" s="80">
        <v>11530</v>
      </c>
      <c r="F16" s="78"/>
      <c r="G16" s="79"/>
    </row>
    <row r="17" spans="1:7">
      <c r="A17" s="63">
        <v>11</v>
      </c>
      <c r="B17" s="103">
        <v>44376</v>
      </c>
      <c r="C17" s="107" t="s">
        <v>121</v>
      </c>
      <c r="D17" s="63">
        <v>75149</v>
      </c>
      <c r="E17" s="80">
        <v>11530</v>
      </c>
      <c r="F17" s="78"/>
      <c r="G17" s="79"/>
    </row>
    <row r="18" spans="1:7">
      <c r="A18" s="63">
        <v>12</v>
      </c>
      <c r="B18" s="103">
        <v>44376</v>
      </c>
      <c r="C18" s="107" t="s">
        <v>122</v>
      </c>
      <c r="D18" s="63">
        <v>74788</v>
      </c>
      <c r="E18" s="80">
        <v>24496</v>
      </c>
      <c r="F18" s="78"/>
      <c r="G18" s="79"/>
    </row>
    <row r="19" spans="1:7">
      <c r="A19" s="63">
        <v>13</v>
      </c>
      <c r="B19" s="103">
        <v>44376</v>
      </c>
      <c r="C19" s="107" t="s">
        <v>123</v>
      </c>
      <c r="D19" s="63">
        <v>74788</v>
      </c>
      <c r="E19" s="80">
        <v>45197</v>
      </c>
      <c r="F19" s="78"/>
      <c r="G19" s="79"/>
    </row>
    <row r="20" spans="1:7">
      <c r="A20" s="63">
        <v>14</v>
      </c>
      <c r="B20" s="103">
        <v>44376</v>
      </c>
      <c r="C20" s="107" t="s">
        <v>124</v>
      </c>
      <c r="D20" s="63">
        <v>74787</v>
      </c>
      <c r="E20" s="80">
        <v>19997</v>
      </c>
      <c r="F20" s="78"/>
      <c r="G20" s="79"/>
    </row>
    <row r="21" spans="1:7">
      <c r="A21" s="63">
        <v>15</v>
      </c>
      <c r="B21" s="103">
        <v>44376</v>
      </c>
      <c r="C21" s="107" t="s">
        <v>125</v>
      </c>
      <c r="D21" s="63">
        <v>74787</v>
      </c>
      <c r="E21" s="80">
        <v>68182</v>
      </c>
      <c r="F21" s="78"/>
      <c r="G21" s="79"/>
    </row>
    <row r="22" spans="1:7">
      <c r="A22" s="63">
        <v>16</v>
      </c>
      <c r="B22" s="103">
        <v>44376</v>
      </c>
      <c r="C22" s="107" t="s">
        <v>126</v>
      </c>
      <c r="D22" s="63">
        <v>74787</v>
      </c>
      <c r="E22" s="80">
        <v>16747</v>
      </c>
      <c r="F22" s="78"/>
      <c r="G22" s="79"/>
    </row>
    <row r="23" spans="1:7">
      <c r="A23" s="63">
        <v>17</v>
      </c>
      <c r="B23" s="103">
        <v>44376</v>
      </c>
      <c r="C23" s="107" t="s">
        <v>127</v>
      </c>
      <c r="D23" s="63">
        <v>77335</v>
      </c>
      <c r="E23" s="80">
        <v>35088</v>
      </c>
      <c r="F23" s="78"/>
      <c r="G23" s="79"/>
    </row>
    <row r="24" spans="1:7">
      <c r="A24" s="63">
        <v>18</v>
      </c>
      <c r="B24" s="103">
        <v>44377</v>
      </c>
      <c r="C24" s="108" t="s">
        <v>128</v>
      </c>
      <c r="D24" s="63">
        <v>78011</v>
      </c>
      <c r="E24" s="80">
        <v>7552</v>
      </c>
      <c r="F24" s="78"/>
      <c r="G24" s="79"/>
    </row>
    <row r="25" spans="1:7">
      <c r="A25" s="63">
        <v>19</v>
      </c>
      <c r="B25" s="103">
        <v>44377</v>
      </c>
      <c r="C25" s="108" t="s">
        <v>129</v>
      </c>
      <c r="D25" s="63">
        <v>78105</v>
      </c>
      <c r="E25" s="80">
        <v>15239</v>
      </c>
      <c r="F25" s="78"/>
      <c r="G25" s="79"/>
    </row>
    <row r="26" spans="1:7">
      <c r="A26" s="63">
        <v>20</v>
      </c>
      <c r="B26" s="103">
        <v>44294</v>
      </c>
      <c r="C26" s="108" t="s">
        <v>130</v>
      </c>
      <c r="D26" s="63">
        <v>76223</v>
      </c>
      <c r="E26" s="109">
        <v>55253</v>
      </c>
      <c r="F26" s="78"/>
      <c r="G26" s="79"/>
    </row>
    <row r="27" spans="1:7">
      <c r="A27" s="63">
        <v>21</v>
      </c>
      <c r="B27" s="81"/>
      <c r="C27" s="104"/>
      <c r="E27" s="105"/>
      <c r="F27" s="78"/>
      <c r="G27" s="79"/>
    </row>
    <row r="28" spans="1:7" hidden="1">
      <c r="A28" s="63">
        <v>26</v>
      </c>
      <c r="B28" s="84"/>
      <c r="C28" s="85"/>
      <c r="D28" s="86"/>
      <c r="E28" s="83"/>
      <c r="F28" s="78"/>
      <c r="G28" s="79"/>
    </row>
    <row r="29" spans="1:7" hidden="1">
      <c r="A29" s="63">
        <v>27</v>
      </c>
      <c r="B29" s="84"/>
      <c r="C29" s="85"/>
      <c r="D29" s="86"/>
      <c r="E29" s="83"/>
      <c r="F29" s="78"/>
      <c r="G29" s="79"/>
    </row>
    <row r="30" spans="1:7" hidden="1">
      <c r="A30" s="63">
        <v>28</v>
      </c>
      <c r="B30" s="87"/>
      <c r="C30" s="88"/>
      <c r="D30" s="89"/>
      <c r="E30" s="90"/>
      <c r="F30" s="91"/>
      <c r="G30" s="79"/>
    </row>
    <row r="31" spans="1:7">
      <c r="B31" s="92"/>
      <c r="C31" s="88"/>
      <c r="D31" s="89"/>
      <c r="E31" s="90"/>
      <c r="F31" s="93">
        <f>SUM(E7:E31)</f>
        <v>630403</v>
      </c>
      <c r="G31" s="79"/>
    </row>
    <row r="32" spans="1:7">
      <c r="B32" s="94"/>
      <c r="C32" s="61"/>
      <c r="D32" s="71"/>
      <c r="E32" s="72"/>
      <c r="F32" s="95">
        <f>SUM(F4:F31)</f>
        <v>1114062.97</v>
      </c>
      <c r="G32" s="68"/>
    </row>
    <row r="33" spans="1:7" ht="15" customHeight="1">
      <c r="A33" s="69" t="s">
        <v>7</v>
      </c>
      <c r="B33" s="70" t="s">
        <v>17</v>
      </c>
      <c r="C33" s="61"/>
      <c r="D33" s="71"/>
      <c r="E33" s="72"/>
      <c r="F33" s="96"/>
    </row>
    <row r="34" spans="1:7">
      <c r="A34" s="63">
        <v>1</v>
      </c>
      <c r="B34" s="81">
        <v>44346</v>
      </c>
      <c r="C34" s="82">
        <v>17332</v>
      </c>
      <c r="D34" s="82">
        <v>76957</v>
      </c>
      <c r="E34" s="97">
        <f>5590-5502</f>
        <v>88</v>
      </c>
      <c r="F34" s="76"/>
      <c r="G34" s="62"/>
    </row>
    <row r="35" spans="1:7">
      <c r="A35" s="63">
        <v>2</v>
      </c>
      <c r="B35" s="81">
        <v>44316</v>
      </c>
      <c r="C35" s="82">
        <v>17040</v>
      </c>
      <c r="D35" s="82">
        <v>76482</v>
      </c>
      <c r="E35" s="97">
        <v>11287</v>
      </c>
      <c r="F35" s="76"/>
      <c r="G35" s="62"/>
    </row>
    <row r="36" spans="1:7">
      <c r="A36" s="63">
        <v>3</v>
      </c>
      <c r="B36" s="81">
        <v>44316</v>
      </c>
      <c r="C36" s="82">
        <v>16944</v>
      </c>
      <c r="D36" s="82">
        <v>76432</v>
      </c>
      <c r="E36" s="97">
        <v>58697</v>
      </c>
      <c r="F36" s="76"/>
      <c r="G36" s="62"/>
    </row>
    <row r="37" spans="1:7">
      <c r="A37" s="63">
        <v>4</v>
      </c>
      <c r="B37" s="81"/>
      <c r="C37" s="82"/>
      <c r="D37" s="82"/>
      <c r="E37" s="97"/>
      <c r="F37" s="76"/>
      <c r="G37" s="62"/>
    </row>
    <row r="38" spans="1:7" hidden="1">
      <c r="A38" s="63">
        <v>7</v>
      </c>
      <c r="B38" s="84"/>
      <c r="C38" s="86"/>
      <c r="D38" s="86"/>
      <c r="E38" s="97"/>
      <c r="F38" s="76"/>
      <c r="G38" s="77"/>
    </row>
    <row r="39" spans="1:7" hidden="1">
      <c r="A39" s="63">
        <v>8</v>
      </c>
      <c r="B39" s="84"/>
      <c r="C39" s="86"/>
      <c r="D39" s="86"/>
      <c r="E39" s="97"/>
      <c r="F39" s="76"/>
      <c r="G39" s="77"/>
    </row>
    <row r="40" spans="1:7" hidden="1">
      <c r="A40" s="63">
        <v>9</v>
      </c>
      <c r="B40" s="84"/>
      <c r="C40" s="86"/>
      <c r="D40" s="86"/>
      <c r="E40" s="97"/>
      <c r="F40" s="76"/>
      <c r="G40" s="77"/>
    </row>
    <row r="41" spans="1:7" hidden="1">
      <c r="A41" s="63">
        <v>10</v>
      </c>
      <c r="B41" s="84"/>
      <c r="C41" s="86"/>
      <c r="D41" s="86"/>
      <c r="E41" s="97"/>
      <c r="F41" s="76"/>
      <c r="G41" s="77"/>
    </row>
    <row r="42" spans="1:7" hidden="1">
      <c r="A42" s="63">
        <v>11</v>
      </c>
      <c r="B42" s="84"/>
      <c r="C42" s="86"/>
      <c r="D42" s="86"/>
      <c r="E42" s="97"/>
      <c r="F42" s="76"/>
      <c r="G42" s="77"/>
    </row>
    <row r="43" spans="1:7" hidden="1">
      <c r="A43" s="63">
        <v>12</v>
      </c>
      <c r="B43" s="84"/>
      <c r="C43" s="86"/>
      <c r="D43" s="86"/>
      <c r="E43" s="97"/>
      <c r="F43" s="76"/>
      <c r="G43" s="77"/>
    </row>
    <row r="44" spans="1:7" hidden="1">
      <c r="A44" s="63">
        <v>13</v>
      </c>
      <c r="B44" s="84"/>
      <c r="C44" s="86"/>
      <c r="D44" s="86"/>
      <c r="E44" s="97"/>
      <c r="F44" s="76"/>
      <c r="G44" s="77"/>
    </row>
    <row r="45" spans="1:7">
      <c r="A45" s="63">
        <v>5</v>
      </c>
      <c r="B45" s="98"/>
      <c r="C45" s="98"/>
      <c r="D45" s="71"/>
      <c r="E45" s="62"/>
      <c r="F45" s="99">
        <f>SUM(E34:E45)</f>
        <v>70072</v>
      </c>
      <c r="G45" s="77"/>
    </row>
    <row r="46" spans="1:7">
      <c r="F46" s="99">
        <f>F32-F45</f>
        <v>1043990.97</v>
      </c>
    </row>
    <row r="47" spans="1:7">
      <c r="A47" s="102" t="s">
        <v>98</v>
      </c>
      <c r="F47" s="106">
        <v>1043991.17</v>
      </c>
    </row>
    <row r="48" spans="1:7" ht="15.75" thickBot="1">
      <c r="D48" s="68" t="s">
        <v>8</v>
      </c>
      <c r="F48" s="100">
        <f>F47-F46</f>
        <v>0.20000000006984919</v>
      </c>
      <c r="G48" s="101"/>
    </row>
    <row r="51" ht="14.25" customHeight="1"/>
  </sheetData>
  <printOptions gridLines="1"/>
  <pageMargins left="0.55000000000000004" right="0.118055555555556" top="1" bottom="1" header="0.51180555555555596" footer="0.5118055555555559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7"/>
  <sheetViews>
    <sheetView tabSelected="1" topLeftCell="A16" workbookViewId="0">
      <selection activeCell="F5" sqref="F5"/>
    </sheetView>
  </sheetViews>
  <sheetFormatPr defaultRowHeight="15"/>
  <cols>
    <col min="1" max="1" width="6" style="63" customWidth="1"/>
    <col min="2" max="5" width="12.7109375" style="63" customWidth="1"/>
    <col min="6" max="6" width="15" style="96" bestFit="1" customWidth="1"/>
    <col min="7" max="7" width="25.7109375" style="63" customWidth="1"/>
    <col min="8" max="16384" width="9.140625" style="63"/>
  </cols>
  <sheetData>
    <row r="1" spans="1:7">
      <c r="A1" s="3" t="s">
        <v>133</v>
      </c>
      <c r="B1" s="61"/>
      <c r="C1" s="62"/>
      <c r="D1" s="62"/>
      <c r="E1" s="62"/>
      <c r="F1" s="110"/>
    </row>
    <row r="2" spans="1:7">
      <c r="A2" s="63" t="s">
        <v>10</v>
      </c>
      <c r="B2" s="61"/>
      <c r="C2" s="62"/>
      <c r="D2" s="62"/>
      <c r="E2" s="62" t="s">
        <v>94</v>
      </c>
      <c r="F2" s="110"/>
    </row>
    <row r="3" spans="1:7">
      <c r="A3" s="63" t="s">
        <v>12</v>
      </c>
      <c r="B3" s="61"/>
      <c r="C3" s="62"/>
      <c r="D3" s="62"/>
      <c r="E3" s="5" t="s">
        <v>134</v>
      </c>
      <c r="F3" s="110"/>
      <c r="G3" s="64"/>
    </row>
    <row r="4" spans="1:7" ht="15" customHeight="1">
      <c r="A4" s="102" t="s">
        <v>97</v>
      </c>
      <c r="F4" s="111">
        <v>1655392.37</v>
      </c>
    </row>
    <row r="5" spans="1:7" s="68" customFormat="1">
      <c r="A5" s="66" t="s">
        <v>1</v>
      </c>
      <c r="B5" s="67" t="s">
        <v>2</v>
      </c>
      <c r="C5" s="67" t="s">
        <v>3</v>
      </c>
      <c r="D5" s="67" t="s">
        <v>14</v>
      </c>
      <c r="E5" s="67" t="s">
        <v>4</v>
      </c>
      <c r="F5" s="112"/>
      <c r="G5" s="66" t="s">
        <v>5</v>
      </c>
    </row>
    <row r="6" spans="1:7" ht="15" customHeight="1">
      <c r="A6" s="69" t="s">
        <v>6</v>
      </c>
      <c r="B6" s="70" t="s">
        <v>15</v>
      </c>
      <c r="C6" s="61"/>
      <c r="D6" s="71"/>
      <c r="E6" s="72"/>
      <c r="F6" s="73"/>
    </row>
    <row r="7" spans="1:7">
      <c r="A7" s="63">
        <v>1</v>
      </c>
      <c r="B7" s="103">
        <v>44673</v>
      </c>
      <c r="C7" s="63">
        <v>23229</v>
      </c>
      <c r="E7" s="80">
        <v>49961</v>
      </c>
      <c r="F7" s="78"/>
      <c r="G7" s="79"/>
    </row>
    <row r="8" spans="1:7">
      <c r="A8" s="63">
        <v>2</v>
      </c>
      <c r="B8" s="103">
        <v>44679</v>
      </c>
      <c r="C8" s="63">
        <v>23351</v>
      </c>
      <c r="E8" s="80">
        <v>15538</v>
      </c>
      <c r="F8" s="78"/>
      <c r="G8" s="79"/>
    </row>
    <row r="9" spans="1:7">
      <c r="A9" s="63">
        <v>3</v>
      </c>
      <c r="B9" s="103">
        <v>44685</v>
      </c>
      <c r="C9" s="63">
        <v>23441</v>
      </c>
      <c r="E9" s="80">
        <v>18408</v>
      </c>
      <c r="F9" s="78"/>
      <c r="G9" s="79"/>
    </row>
    <row r="10" spans="1:7">
      <c r="A10" s="63">
        <v>4</v>
      </c>
      <c r="B10" s="103">
        <v>44688</v>
      </c>
      <c r="C10" s="63">
        <v>23488</v>
      </c>
      <c r="E10" s="80">
        <v>15741</v>
      </c>
      <c r="F10" s="78"/>
      <c r="G10" s="79"/>
    </row>
    <row r="11" spans="1:7">
      <c r="A11" s="63">
        <v>5</v>
      </c>
      <c r="B11" s="103">
        <v>44689</v>
      </c>
      <c r="C11" s="63">
        <v>23507</v>
      </c>
      <c r="E11" s="80">
        <v>76315</v>
      </c>
      <c r="F11" s="78"/>
      <c r="G11" s="79"/>
    </row>
    <row r="12" spans="1:7">
      <c r="A12" s="63">
        <v>6</v>
      </c>
      <c r="B12" s="103">
        <v>44691</v>
      </c>
      <c r="C12" s="63">
        <v>23567</v>
      </c>
      <c r="E12" s="80">
        <v>9826</v>
      </c>
      <c r="F12" s="78"/>
      <c r="G12" s="79"/>
    </row>
    <row r="13" spans="1:7">
      <c r="A13" s="63">
        <v>7</v>
      </c>
      <c r="B13" s="103">
        <v>44694</v>
      </c>
      <c r="C13" s="63">
        <v>23614</v>
      </c>
      <c r="E13" s="80">
        <v>31464</v>
      </c>
      <c r="F13" s="78"/>
      <c r="G13" s="79"/>
    </row>
    <row r="14" spans="1:7">
      <c r="A14" s="63">
        <v>8</v>
      </c>
      <c r="B14" s="103">
        <v>44697</v>
      </c>
      <c r="C14" s="63">
        <v>23648</v>
      </c>
      <c r="E14" s="80">
        <v>10868</v>
      </c>
      <c r="F14" s="78"/>
      <c r="G14" s="79"/>
    </row>
    <row r="15" spans="1:7">
      <c r="A15" s="63">
        <v>9</v>
      </c>
      <c r="B15" s="103">
        <v>44697</v>
      </c>
      <c r="C15" s="63">
        <v>23647</v>
      </c>
      <c r="E15" s="80">
        <v>9813</v>
      </c>
      <c r="F15" s="78"/>
      <c r="G15" s="79"/>
    </row>
    <row r="16" spans="1:7">
      <c r="A16" s="63">
        <v>10</v>
      </c>
      <c r="B16" s="103">
        <v>44698</v>
      </c>
      <c r="C16" s="63">
        <v>23649</v>
      </c>
      <c r="E16" s="80">
        <v>9813</v>
      </c>
      <c r="F16" s="78"/>
      <c r="G16" s="79"/>
    </row>
    <row r="17" spans="1:7">
      <c r="A17" s="63">
        <v>11</v>
      </c>
      <c r="B17" s="103">
        <v>44709</v>
      </c>
      <c r="C17" s="63">
        <v>23853</v>
      </c>
      <c r="E17" s="80">
        <v>70246</v>
      </c>
      <c r="F17" s="78"/>
      <c r="G17" s="79"/>
    </row>
    <row r="18" spans="1:7">
      <c r="A18" s="63">
        <v>12</v>
      </c>
      <c r="B18" s="103">
        <v>44709</v>
      </c>
      <c r="C18" s="63">
        <v>23848</v>
      </c>
      <c r="E18" s="80">
        <v>12443</v>
      </c>
      <c r="F18" s="78"/>
      <c r="G18" s="79"/>
    </row>
    <row r="19" spans="1:7">
      <c r="A19" s="63">
        <v>13</v>
      </c>
      <c r="B19" s="103">
        <v>44709</v>
      </c>
      <c r="C19" s="63">
        <v>23857</v>
      </c>
      <c r="E19" s="80">
        <v>71299</v>
      </c>
      <c r="F19" s="78"/>
      <c r="G19" s="79"/>
    </row>
    <row r="20" spans="1:7">
      <c r="A20" s="63">
        <v>14</v>
      </c>
      <c r="B20" s="103">
        <v>44710</v>
      </c>
      <c r="C20" s="63">
        <v>23858</v>
      </c>
      <c r="E20" s="80">
        <v>64786</v>
      </c>
      <c r="F20" s="78"/>
      <c r="G20" s="79"/>
    </row>
    <row r="21" spans="1:7">
      <c r="A21" s="63">
        <v>15</v>
      </c>
      <c r="B21" s="103">
        <v>44711</v>
      </c>
      <c r="C21" s="63">
        <v>23884</v>
      </c>
      <c r="E21" s="80">
        <v>13410</v>
      </c>
      <c r="F21" s="78"/>
      <c r="G21" s="79"/>
    </row>
    <row r="22" spans="1:7">
      <c r="A22" s="63">
        <v>16</v>
      </c>
      <c r="B22" s="103">
        <v>44713</v>
      </c>
      <c r="C22" s="63">
        <v>23912</v>
      </c>
      <c r="E22" s="80">
        <v>52685</v>
      </c>
      <c r="F22" s="78"/>
      <c r="G22" s="79"/>
    </row>
    <row r="23" spans="1:7">
      <c r="A23" s="63">
        <v>17</v>
      </c>
      <c r="B23" s="103">
        <v>44714</v>
      </c>
      <c r="C23" s="63">
        <v>23940</v>
      </c>
      <c r="E23" s="80">
        <v>121021</v>
      </c>
      <c r="F23" s="78"/>
      <c r="G23" s="79"/>
    </row>
    <row r="24" spans="1:7">
      <c r="A24" s="63">
        <v>18</v>
      </c>
      <c r="B24" s="103">
        <v>44714</v>
      </c>
      <c r="C24" s="63">
        <v>23952</v>
      </c>
      <c r="E24" s="80">
        <v>1850</v>
      </c>
      <c r="F24" s="78"/>
      <c r="G24" s="79"/>
    </row>
    <row r="25" spans="1:7">
      <c r="A25" s="63">
        <v>19</v>
      </c>
      <c r="B25" s="103">
        <v>44714</v>
      </c>
      <c r="C25" s="63">
        <v>23953</v>
      </c>
      <c r="E25" s="80">
        <v>26653</v>
      </c>
      <c r="F25" s="78"/>
      <c r="G25" s="79"/>
    </row>
    <row r="26" spans="1:7">
      <c r="A26" s="63">
        <v>20</v>
      </c>
      <c r="B26" s="103">
        <v>44714</v>
      </c>
      <c r="C26" s="63">
        <v>23950</v>
      </c>
      <c r="E26" s="80">
        <v>3345</v>
      </c>
      <c r="F26" s="78"/>
      <c r="G26" s="79"/>
    </row>
    <row r="27" spans="1:7" ht="30">
      <c r="A27" s="63">
        <v>21</v>
      </c>
      <c r="B27" s="103">
        <v>44715</v>
      </c>
      <c r="C27" s="63">
        <v>23964</v>
      </c>
      <c r="D27" s="116" t="s">
        <v>136</v>
      </c>
      <c r="E27" s="80">
        <v>112294</v>
      </c>
      <c r="F27" s="78"/>
      <c r="G27" s="79"/>
    </row>
    <row r="28" spans="1:7">
      <c r="A28" s="63">
        <v>22</v>
      </c>
      <c r="B28" s="103">
        <v>44721</v>
      </c>
      <c r="C28" s="63">
        <v>24074</v>
      </c>
      <c r="E28" s="80">
        <v>3945</v>
      </c>
      <c r="F28" s="78"/>
      <c r="G28" s="79"/>
    </row>
    <row r="29" spans="1:7">
      <c r="A29" s="63">
        <v>23</v>
      </c>
      <c r="B29" s="103">
        <v>44729</v>
      </c>
      <c r="C29" s="63">
        <v>24194</v>
      </c>
      <c r="E29" s="80">
        <v>23052</v>
      </c>
      <c r="F29" s="78"/>
      <c r="G29" s="79"/>
    </row>
    <row r="30" spans="1:7">
      <c r="A30" s="63">
        <v>24</v>
      </c>
      <c r="B30" s="103">
        <v>44732</v>
      </c>
      <c r="C30" s="63">
        <v>24226</v>
      </c>
      <c r="E30" s="80">
        <v>7033</v>
      </c>
      <c r="F30" s="78"/>
      <c r="G30" s="79"/>
    </row>
    <row r="31" spans="1:7">
      <c r="A31" s="63">
        <v>25</v>
      </c>
      <c r="B31" s="103">
        <v>44732</v>
      </c>
      <c r="C31" s="63">
        <v>24227</v>
      </c>
      <c r="E31" s="80">
        <v>10992</v>
      </c>
      <c r="F31" s="78"/>
      <c r="G31" s="79"/>
    </row>
    <row r="32" spans="1:7">
      <c r="A32" s="63">
        <v>26</v>
      </c>
      <c r="B32" s="103">
        <v>44732</v>
      </c>
      <c r="C32" s="63">
        <v>24230</v>
      </c>
      <c r="E32" s="80">
        <v>4106</v>
      </c>
      <c r="F32" s="78"/>
      <c r="G32" s="79"/>
    </row>
    <row r="33" spans="1:7">
      <c r="A33" s="63">
        <v>27</v>
      </c>
      <c r="B33" s="103">
        <v>44734</v>
      </c>
      <c r="C33" s="63">
        <v>24265</v>
      </c>
      <c r="E33" s="80">
        <v>16600</v>
      </c>
      <c r="F33" s="78"/>
      <c r="G33" s="79"/>
    </row>
    <row r="34" spans="1:7">
      <c r="A34" s="63">
        <v>28</v>
      </c>
      <c r="B34" s="115">
        <v>44734</v>
      </c>
      <c r="C34" s="63">
        <v>24261</v>
      </c>
      <c r="E34" s="80">
        <v>8132</v>
      </c>
      <c r="F34" s="78"/>
      <c r="G34" s="79"/>
    </row>
    <row r="35" spans="1:7">
      <c r="A35" s="63">
        <v>29</v>
      </c>
      <c r="B35" s="103">
        <v>44734</v>
      </c>
      <c r="C35" s="63">
        <v>24259</v>
      </c>
      <c r="E35" s="80">
        <v>33446</v>
      </c>
      <c r="F35" s="78"/>
      <c r="G35" s="79"/>
    </row>
    <row r="36" spans="1:7">
      <c r="A36" s="63">
        <v>30</v>
      </c>
      <c r="B36" s="103">
        <v>44734</v>
      </c>
      <c r="C36" s="63">
        <v>24270</v>
      </c>
      <c r="E36" s="80">
        <v>3786</v>
      </c>
      <c r="F36" s="78"/>
      <c r="G36" s="79"/>
    </row>
    <row r="37" spans="1:7">
      <c r="A37" s="63">
        <v>31</v>
      </c>
      <c r="B37" s="103">
        <v>44734</v>
      </c>
      <c r="C37" s="63">
        <v>24243</v>
      </c>
      <c r="E37" s="80">
        <v>8018</v>
      </c>
      <c r="F37" s="78"/>
      <c r="G37" s="79"/>
    </row>
    <row r="38" spans="1:7">
      <c r="A38" s="63">
        <v>32</v>
      </c>
      <c r="B38" s="103">
        <v>44734</v>
      </c>
      <c r="C38" s="63">
        <v>24266</v>
      </c>
      <c r="E38" s="80">
        <v>25389</v>
      </c>
      <c r="F38" s="78"/>
      <c r="G38" s="79"/>
    </row>
    <row r="39" spans="1:7">
      <c r="A39" s="63">
        <v>33</v>
      </c>
      <c r="B39" s="103">
        <v>44734</v>
      </c>
      <c r="C39" s="63">
        <v>24267</v>
      </c>
      <c r="E39" s="80">
        <v>10002</v>
      </c>
      <c r="F39" s="78"/>
      <c r="G39" s="79"/>
    </row>
    <row r="40" spans="1:7">
      <c r="A40" s="63">
        <v>34</v>
      </c>
      <c r="B40" s="103">
        <v>44734</v>
      </c>
      <c r="C40" s="63">
        <v>24264</v>
      </c>
      <c r="E40" s="80">
        <v>107564</v>
      </c>
      <c r="F40" s="78"/>
      <c r="G40" s="79"/>
    </row>
    <row r="41" spans="1:7">
      <c r="A41" s="63">
        <v>35</v>
      </c>
      <c r="B41" s="103">
        <v>44735</v>
      </c>
      <c r="C41" s="63">
        <v>24279</v>
      </c>
      <c r="E41" s="80">
        <v>1593</v>
      </c>
      <c r="F41" s="78"/>
      <c r="G41" s="79"/>
    </row>
    <row r="42" spans="1:7">
      <c r="A42" s="63">
        <v>36</v>
      </c>
      <c r="B42" s="115">
        <v>44735</v>
      </c>
      <c r="C42" s="63">
        <v>24280</v>
      </c>
      <c r="E42" s="80">
        <v>29656</v>
      </c>
      <c r="F42" s="78"/>
      <c r="G42" s="79"/>
    </row>
    <row r="43" spans="1:7">
      <c r="A43" s="63">
        <v>37</v>
      </c>
      <c r="B43" s="103">
        <v>44735</v>
      </c>
      <c r="C43" s="63">
        <v>24276</v>
      </c>
      <c r="E43" s="80">
        <v>44920</v>
      </c>
      <c r="F43" s="78"/>
      <c r="G43" s="79"/>
    </row>
    <row r="44" spans="1:7">
      <c r="A44" s="63">
        <v>38</v>
      </c>
      <c r="B44" s="103">
        <v>44735</v>
      </c>
      <c r="C44" s="63">
        <v>24273</v>
      </c>
      <c r="E44" s="80">
        <v>23332</v>
      </c>
      <c r="F44" s="78"/>
      <c r="G44" s="79"/>
    </row>
    <row r="45" spans="1:7">
      <c r="A45" s="63">
        <v>39</v>
      </c>
      <c r="B45" s="103">
        <v>44735</v>
      </c>
      <c r="C45" s="63">
        <v>24272</v>
      </c>
      <c r="E45" s="80">
        <v>11557</v>
      </c>
      <c r="F45" s="78"/>
      <c r="G45" s="79"/>
    </row>
    <row r="46" spans="1:7">
      <c r="A46" s="63">
        <v>40</v>
      </c>
      <c r="B46" s="103">
        <v>44735</v>
      </c>
      <c r="C46" s="63">
        <v>24278</v>
      </c>
      <c r="E46" s="80">
        <v>14311</v>
      </c>
      <c r="F46" s="78"/>
      <c r="G46" s="79"/>
    </row>
    <row r="47" spans="1:7">
      <c r="A47" s="63">
        <v>41</v>
      </c>
      <c r="B47" s="103">
        <v>44735</v>
      </c>
      <c r="C47" s="63">
        <v>24277</v>
      </c>
      <c r="E47" s="80">
        <v>32481</v>
      </c>
      <c r="F47" s="78"/>
      <c r="G47" s="79"/>
    </row>
    <row r="48" spans="1:7">
      <c r="A48" s="63">
        <v>42</v>
      </c>
      <c r="B48" s="103">
        <v>44735</v>
      </c>
      <c r="C48" s="63">
        <v>24284</v>
      </c>
      <c r="E48" s="80">
        <v>33041</v>
      </c>
      <c r="F48" s="78"/>
      <c r="G48" s="79"/>
    </row>
    <row r="49" spans="1:7">
      <c r="A49" s="63">
        <v>43</v>
      </c>
      <c r="B49" s="103">
        <v>44735</v>
      </c>
      <c r="C49" s="63">
        <v>24286</v>
      </c>
      <c r="E49" s="80">
        <v>18361</v>
      </c>
      <c r="F49" s="78"/>
      <c r="G49" s="79"/>
    </row>
    <row r="50" spans="1:7">
      <c r="A50" s="63">
        <v>44</v>
      </c>
      <c r="B50" s="103">
        <v>44736</v>
      </c>
      <c r="C50" s="63">
        <v>24327</v>
      </c>
      <c r="E50" s="80">
        <v>31635</v>
      </c>
      <c r="F50" s="78"/>
      <c r="G50" s="79"/>
    </row>
    <row r="51" spans="1:7">
      <c r="A51" s="63">
        <v>45</v>
      </c>
      <c r="B51" s="103">
        <v>44736</v>
      </c>
      <c r="C51" s="63">
        <v>24324</v>
      </c>
      <c r="E51" s="80">
        <v>13977</v>
      </c>
      <c r="F51" s="78"/>
      <c r="G51" s="79"/>
    </row>
    <row r="52" spans="1:7">
      <c r="A52" s="63">
        <v>46</v>
      </c>
      <c r="B52" s="103">
        <v>44736</v>
      </c>
      <c r="C52" s="63">
        <v>24287</v>
      </c>
      <c r="E52" s="80">
        <v>12886</v>
      </c>
      <c r="F52" s="78"/>
      <c r="G52" s="79"/>
    </row>
    <row r="53" spans="1:7">
      <c r="A53" s="63">
        <v>47</v>
      </c>
      <c r="B53" s="103">
        <v>44736</v>
      </c>
      <c r="C53" s="63">
        <v>24326</v>
      </c>
      <c r="E53" s="80">
        <v>81316</v>
      </c>
      <c r="F53" s="78"/>
      <c r="G53" s="79"/>
    </row>
    <row r="54" spans="1:7">
      <c r="A54" s="63">
        <v>48</v>
      </c>
      <c r="B54" s="103">
        <v>44736</v>
      </c>
      <c r="C54" s="63">
        <v>24325</v>
      </c>
      <c r="E54" s="80">
        <v>9436</v>
      </c>
      <c r="F54" s="78"/>
      <c r="G54" s="79"/>
    </row>
    <row r="55" spans="1:7">
      <c r="A55" s="63">
        <v>49</v>
      </c>
      <c r="B55" s="103">
        <v>44737</v>
      </c>
      <c r="C55" s="63">
        <v>24339</v>
      </c>
      <c r="E55" s="80">
        <v>33418</v>
      </c>
      <c r="F55" s="78"/>
      <c r="G55" s="79"/>
    </row>
    <row r="56" spans="1:7">
      <c r="A56" s="63">
        <v>50</v>
      </c>
      <c r="B56" s="103">
        <v>44737</v>
      </c>
      <c r="C56" s="63">
        <v>24344</v>
      </c>
      <c r="E56" s="80">
        <v>88576</v>
      </c>
      <c r="F56" s="78"/>
      <c r="G56" s="79"/>
    </row>
    <row r="57" spans="1:7">
      <c r="A57" s="63">
        <v>51</v>
      </c>
      <c r="B57" s="103">
        <v>44739</v>
      </c>
      <c r="C57" s="63">
        <v>24360</v>
      </c>
      <c r="E57" s="80">
        <v>150228</v>
      </c>
      <c r="F57" s="78"/>
      <c r="G57" s="79"/>
    </row>
    <row r="58" spans="1:7">
      <c r="A58" s="63">
        <v>52</v>
      </c>
      <c r="B58" s="103">
        <v>44740</v>
      </c>
      <c r="C58" s="63">
        <v>24340</v>
      </c>
      <c r="E58" s="80">
        <v>27612</v>
      </c>
      <c r="F58" s="78"/>
      <c r="G58" s="79"/>
    </row>
    <row r="59" spans="1:7">
      <c r="A59" s="63">
        <v>53</v>
      </c>
      <c r="B59" s="103">
        <v>44740</v>
      </c>
      <c r="C59" s="63">
        <v>24369</v>
      </c>
      <c r="E59" s="80">
        <v>2575</v>
      </c>
      <c r="F59" s="78"/>
      <c r="G59" s="79"/>
    </row>
    <row r="60" spans="1:7">
      <c r="A60" s="63">
        <v>54</v>
      </c>
      <c r="B60" s="103">
        <v>44740</v>
      </c>
      <c r="C60" s="63">
        <v>24370</v>
      </c>
      <c r="E60" s="80">
        <v>34454</v>
      </c>
      <c r="F60" s="78"/>
      <c r="G60" s="79"/>
    </row>
    <row r="61" spans="1:7">
      <c r="A61" s="63">
        <v>55</v>
      </c>
      <c r="B61" s="103">
        <v>44740</v>
      </c>
      <c r="C61" s="63">
        <v>24371</v>
      </c>
      <c r="E61" s="80">
        <v>36028</v>
      </c>
      <c r="F61" s="78"/>
      <c r="G61" s="79"/>
    </row>
    <row r="62" spans="1:7">
      <c r="A62" s="63">
        <v>56</v>
      </c>
      <c r="B62" s="103">
        <v>44740</v>
      </c>
      <c r="C62" s="63">
        <v>24372</v>
      </c>
      <c r="E62" s="80">
        <v>11275</v>
      </c>
      <c r="F62" s="78"/>
      <c r="G62" s="79"/>
    </row>
    <row r="63" spans="1:7">
      <c r="A63" s="63">
        <v>57</v>
      </c>
      <c r="B63" s="103">
        <v>44740</v>
      </c>
      <c r="C63" s="63">
        <v>24373</v>
      </c>
      <c r="E63" s="80">
        <v>21457</v>
      </c>
      <c r="F63" s="78"/>
      <c r="G63" s="79"/>
    </row>
    <row r="64" spans="1:7">
      <c r="A64" s="63">
        <v>58</v>
      </c>
      <c r="B64" s="103">
        <v>44740</v>
      </c>
      <c r="C64" s="63">
        <v>24368</v>
      </c>
      <c r="E64" s="80">
        <v>19015</v>
      </c>
      <c r="F64" s="78"/>
      <c r="G64" s="79"/>
    </row>
    <row r="65" spans="1:7">
      <c r="A65" s="63">
        <v>59</v>
      </c>
      <c r="B65" s="103">
        <v>44740</v>
      </c>
      <c r="C65" s="63">
        <v>24367</v>
      </c>
      <c r="E65" s="80">
        <v>162418</v>
      </c>
      <c r="F65" s="78"/>
      <c r="G65" s="79"/>
    </row>
    <row r="66" spans="1:7">
      <c r="A66" s="63">
        <v>60</v>
      </c>
      <c r="B66" s="103">
        <v>44742</v>
      </c>
      <c r="C66" s="63">
        <v>24398</v>
      </c>
      <c r="E66" s="80">
        <v>12666</v>
      </c>
      <c r="F66" s="78"/>
      <c r="G66" s="79"/>
    </row>
    <row r="67" spans="1:7">
      <c r="A67" s="63">
        <v>61</v>
      </c>
      <c r="B67" s="103">
        <v>44742</v>
      </c>
      <c r="C67" s="63">
        <v>24399</v>
      </c>
      <c r="E67" s="80">
        <v>41772</v>
      </c>
      <c r="F67" s="78"/>
      <c r="G67" s="79"/>
    </row>
    <row r="68" spans="1:7">
      <c r="A68" s="63">
        <v>62</v>
      </c>
      <c r="B68" s="103">
        <v>44742</v>
      </c>
      <c r="C68" s="63">
        <v>24400</v>
      </c>
      <c r="E68" s="80">
        <v>13214</v>
      </c>
      <c r="F68" s="78"/>
      <c r="G68" s="79"/>
    </row>
    <row r="69" spans="1:7">
      <c r="A69" s="63">
        <v>63</v>
      </c>
      <c r="B69" s="103">
        <v>44742</v>
      </c>
      <c r="C69" s="63">
        <v>24401</v>
      </c>
      <c r="E69" s="80">
        <v>11986</v>
      </c>
      <c r="F69" s="78"/>
      <c r="G69" s="79"/>
    </row>
    <row r="70" spans="1:7">
      <c r="A70" s="63">
        <v>64</v>
      </c>
      <c r="B70" s="103">
        <v>44742</v>
      </c>
      <c r="C70" s="63">
        <v>24402</v>
      </c>
      <c r="E70" s="80">
        <v>35990</v>
      </c>
      <c r="F70" s="78"/>
      <c r="G70" s="79"/>
    </row>
    <row r="71" spans="1:7">
      <c r="A71" s="63">
        <v>65</v>
      </c>
      <c r="B71" s="103">
        <v>44742</v>
      </c>
      <c r="C71" s="63">
        <v>24404</v>
      </c>
      <c r="E71" s="80">
        <v>35971</v>
      </c>
      <c r="F71" s="78"/>
      <c r="G71" s="79"/>
    </row>
    <row r="72" spans="1:7">
      <c r="A72" s="63">
        <v>66</v>
      </c>
      <c r="B72" s="103">
        <v>44742</v>
      </c>
      <c r="C72" s="63">
        <v>24406</v>
      </c>
      <c r="E72" s="80">
        <v>23411</v>
      </c>
      <c r="F72" s="78"/>
      <c r="G72" s="79"/>
    </row>
    <row r="73" spans="1:7">
      <c r="A73" s="63">
        <v>67</v>
      </c>
      <c r="B73" s="103">
        <v>44742</v>
      </c>
      <c r="C73" s="63">
        <v>24408</v>
      </c>
      <c r="E73" s="80">
        <v>15213</v>
      </c>
      <c r="F73" s="78"/>
      <c r="G73" s="79"/>
    </row>
    <row r="74" spans="1:7">
      <c r="A74" s="63">
        <v>68</v>
      </c>
      <c r="B74" s="103">
        <v>44742</v>
      </c>
      <c r="C74" s="2" t="s">
        <v>135</v>
      </c>
      <c r="E74" s="80">
        <v>6681</v>
      </c>
      <c r="F74" s="78"/>
      <c r="G74" s="79"/>
    </row>
    <row r="75" spans="1:7">
      <c r="B75" s="103"/>
      <c r="E75" s="80"/>
      <c r="F75" s="78"/>
      <c r="G75" s="79"/>
    </row>
    <row r="76" spans="1:7">
      <c r="B76" s="92"/>
      <c r="C76" s="88"/>
      <c r="D76" s="89"/>
      <c r="E76" s="90"/>
      <c r="F76" s="113">
        <f>SUM(E7:E75)</f>
        <v>2202306</v>
      </c>
      <c r="G76" s="79"/>
    </row>
    <row r="77" spans="1:7" ht="17.25" customHeight="1">
      <c r="B77" s="94"/>
      <c r="C77" s="61"/>
      <c r="D77" s="71"/>
      <c r="E77" s="72"/>
      <c r="F77" s="78">
        <f>SUM(F4:F76)</f>
        <v>3857698.37</v>
      </c>
      <c r="G77" s="68"/>
    </row>
    <row r="78" spans="1:7" ht="15" customHeight="1">
      <c r="A78" s="69" t="s">
        <v>7</v>
      </c>
      <c r="B78" s="70" t="s">
        <v>17</v>
      </c>
      <c r="C78" s="61"/>
      <c r="D78" s="71"/>
      <c r="E78" s="72"/>
    </row>
    <row r="79" spans="1:7">
      <c r="B79" s="81"/>
      <c r="C79" s="82"/>
      <c r="D79" s="82"/>
      <c r="E79" s="83"/>
      <c r="F79" s="76"/>
      <c r="G79" s="62"/>
    </row>
    <row r="80" spans="1:7">
      <c r="B80" s="81"/>
      <c r="C80" s="82"/>
      <c r="D80" s="82"/>
      <c r="E80" s="83"/>
      <c r="F80" s="76"/>
      <c r="G80" s="62"/>
    </row>
    <row r="81" spans="1:8">
      <c r="B81" s="98"/>
      <c r="C81" s="98"/>
      <c r="D81" s="71"/>
      <c r="E81" s="62"/>
      <c r="F81" s="76">
        <f>SUM(E79:E80)</f>
        <v>0</v>
      </c>
      <c r="G81" s="77"/>
    </row>
    <row r="82" spans="1:8">
      <c r="F82" s="76">
        <f>F77-F81</f>
        <v>3857698.37</v>
      </c>
      <c r="H82" s="96"/>
    </row>
    <row r="83" spans="1:8">
      <c r="A83" s="102" t="s">
        <v>98</v>
      </c>
      <c r="F83" s="114">
        <v>3857699.37</v>
      </c>
    </row>
    <row r="84" spans="1:8" ht="15.75" thickBot="1">
      <c r="D84" s="68" t="s">
        <v>8</v>
      </c>
      <c r="F84" s="100">
        <f>F83-F82</f>
        <v>1</v>
      </c>
      <c r="G84" s="101"/>
    </row>
    <row r="87" spans="1:8" ht="14.25" customHeight="1">
      <c r="G87" s="2"/>
    </row>
  </sheetData>
  <sortState ref="B30:E74">
    <sortCondition ref="B30:B74"/>
  </sortState>
  <printOptions gridLines="1"/>
  <pageMargins left="0.55000000000000004" right="0.118055555555556" top="1" bottom="1" header="0.51180555555555596" footer="0.5118055555555559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15-01-20</vt:lpstr>
      <vt:lpstr>15-10-19 (2)</vt:lpstr>
      <vt:lpstr>GMR-18-01-2021</vt:lpstr>
      <vt:lpstr>30-06-2021</vt:lpstr>
      <vt:lpstr>30-06-22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cp:lastPrinted>2021-11-01T11:58:52Z</cp:lastPrinted>
  <dcterms:created xsi:type="dcterms:W3CDTF">2019-10-16T05:54:00Z</dcterms:created>
  <dcterms:modified xsi:type="dcterms:W3CDTF">2022-08-01T12:44:25Z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1033-11.2.0.9281</vt:lpwstr>
  </property>
</Properties>
</file>