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815"/>
  </bookViews>
  <sheets>
    <sheet name="FINAL" sheetId="3" r:id="rId1"/>
  </sheets>
  <definedNames>
    <definedName name="_xlnm._FilterDatabase" localSheetId="0" hidden="1">FINAL!$A$4:$N$148</definedName>
    <definedName name="_xlnm.Print_Titles" localSheetId="0">FINAL!$4:$4</definedName>
  </definedNames>
  <calcPr calcId="124519"/>
</workbook>
</file>

<file path=xl/calcChain.xml><?xml version="1.0" encoding="utf-8"?>
<calcChain xmlns="http://schemas.openxmlformats.org/spreadsheetml/2006/main">
  <c r="N118" i="3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5"/>
  <c r="J58"/>
  <c r="K6"/>
  <c r="K7"/>
  <c r="K8"/>
  <c r="L8" s="1"/>
  <c r="K9"/>
  <c r="K10"/>
  <c r="K11"/>
  <c r="K12"/>
  <c r="K13"/>
  <c r="K14"/>
  <c r="K15"/>
  <c r="K16"/>
  <c r="K17"/>
  <c r="K18"/>
  <c r="L18" s="1"/>
  <c r="K19"/>
  <c r="K20"/>
  <c r="L20" s="1"/>
  <c r="K21"/>
  <c r="K22"/>
  <c r="K23"/>
  <c r="K24"/>
  <c r="L24" s="1"/>
  <c r="K25"/>
  <c r="K26"/>
  <c r="L26" s="1"/>
  <c r="K27"/>
  <c r="K28"/>
  <c r="L28" s="1"/>
  <c r="K29"/>
  <c r="K30"/>
  <c r="L30" s="1"/>
  <c r="K31"/>
  <c r="K32"/>
  <c r="K33"/>
  <c r="K34"/>
  <c r="L34" s="1"/>
  <c r="K35"/>
  <c r="K36"/>
  <c r="K37"/>
  <c r="K38"/>
  <c r="L38" s="1"/>
  <c r="K39"/>
  <c r="K40"/>
  <c r="K41"/>
  <c r="K42"/>
  <c r="K43"/>
  <c r="K44"/>
  <c r="K45"/>
  <c r="K46"/>
  <c r="L46" s="1"/>
  <c r="K47"/>
  <c r="K48"/>
  <c r="L48" s="1"/>
  <c r="K49"/>
  <c r="K50"/>
  <c r="K51"/>
  <c r="K52"/>
  <c r="L52" s="1"/>
  <c r="K53"/>
  <c r="K54"/>
  <c r="K55"/>
  <c r="K56"/>
  <c r="K57"/>
  <c r="K58"/>
  <c r="K59"/>
  <c r="K60"/>
  <c r="K61"/>
  <c r="K62"/>
  <c r="K63"/>
  <c r="K64"/>
  <c r="K65"/>
  <c r="K66"/>
  <c r="L66" s="1"/>
  <c r="K67"/>
  <c r="K68"/>
  <c r="L68" s="1"/>
  <c r="K69"/>
  <c r="K70"/>
  <c r="K71"/>
  <c r="K72"/>
  <c r="K73"/>
  <c r="K74"/>
  <c r="L74" s="1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L102" s="1"/>
  <c r="K103"/>
  <c r="K104"/>
  <c r="K105"/>
  <c r="K106"/>
  <c r="L106" s="1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F148"/>
  <c r="L6"/>
  <c r="L7"/>
  <c r="L9"/>
  <c r="L15"/>
  <c r="L17"/>
  <c r="L19"/>
  <c r="L21"/>
  <c r="L22"/>
  <c r="L29"/>
  <c r="L31"/>
  <c r="L33"/>
  <c r="L37"/>
  <c r="L42"/>
  <c r="L43"/>
  <c r="L45"/>
  <c r="L47"/>
  <c r="L49"/>
  <c r="L51"/>
  <c r="L53"/>
  <c r="L54"/>
  <c r="L55"/>
  <c r="L56"/>
  <c r="L57"/>
  <c r="L58"/>
  <c r="L59"/>
  <c r="L67"/>
  <c r="L69"/>
  <c r="L71"/>
  <c r="L73"/>
  <c r="L75"/>
  <c r="L85"/>
  <c r="L99"/>
  <c r="K5"/>
  <c r="L5" s="1"/>
  <c r="J160"/>
  <c r="L36"/>
  <c r="L32"/>
  <c r="L27"/>
  <c r="L23"/>
  <c r="L16"/>
  <c r="L10"/>
  <c r="L25"/>
  <c r="L44"/>
  <c r="L50"/>
  <c r="L97"/>
  <c r="M160" l="1"/>
  <c r="G160"/>
  <c r="F160"/>
  <c r="F162" s="1"/>
  <c r="M162" l="1"/>
  <c r="H160"/>
  <c r="I160"/>
  <c r="N160" l="1"/>
  <c r="N162" s="1"/>
  <c r="L160"/>
  <c r="K160"/>
  <c r="K162" s="1"/>
</calcChain>
</file>

<file path=xl/sharedStrings.xml><?xml version="1.0" encoding="utf-8"?>
<sst xmlns="http://schemas.openxmlformats.org/spreadsheetml/2006/main" count="319" uniqueCount="315">
  <si>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</si>
  <si>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</si>
  <si>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</si>
  <si>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</si>
  <si>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</si>
  <si>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</si>
  <si>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</si>
  <si>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customer reconcilation statement</t>
  </si>
  <si>
    <t xml:space="preserve">Statement for period upto </t>
  </si>
  <si>
    <t>Sl no</t>
  </si>
  <si>
    <t>Unit no.</t>
  </si>
  <si>
    <t>Super-built-uprea in sft</t>
  </si>
  <si>
    <t>Buyer name</t>
  </si>
  <si>
    <t>Booking date</t>
  </si>
  <si>
    <t>Total sale consideration in Rs.</t>
  </si>
  <si>
    <t>Receipts -     FY 19-20</t>
  </si>
  <si>
    <t>Receipts -     FY 20-21</t>
  </si>
  <si>
    <t>Receipts -     FY 21-22</t>
  </si>
  <si>
    <t>Total Receipts</t>
  </si>
  <si>
    <t>Balance receivable</t>
  </si>
  <si>
    <t>Total other payments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</si>
  <si>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</si>
  <si>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</si>
  <si>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</si>
  <si>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</si>
  <si>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</si>
  <si>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</si>
  <si>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</si>
  <si>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</si>
  <si>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</si>
  <si>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</si>
  <si>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</si>
  <si>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</si>
  <si>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</si>
  <si>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</si>
  <si>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</si>
  <si>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</si>
  <si>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</si>
  <si>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</si>
  <si>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</si>
  <si>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</si>
  <si>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</si>
  <si>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</si>
  <si>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</si>
  <si>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</si>
  <si>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</si>
  <si>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</si>
  <si>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</si>
  <si>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</si>
  <si>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</si>
  <si>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</si>
  <si>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</si>
  <si>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</si>
  <si>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</si>
  <si>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</si>
  <si>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</si>
  <si>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</si>
  <si>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</si>
  <si>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</si>
  <si>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</si>
  <si>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</si>
  <si>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</si>
  <si>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</si>
  <si>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</si>
  <si>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</si>
  <si>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</si>
  <si>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</si>
  <si>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</si>
  <si>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</si>
  <si>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</si>
  <si>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</si>
  <si>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</si>
  <si>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</si>
  <si>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</si>
  <si>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</si>
  <si>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</si>
  <si>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</si>
  <si>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</si>
  <si>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</si>
  <si>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</si>
  <si>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</si>
  <si>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</si>
  <si>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</si>
  <si>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</si>
  <si>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</si>
  <si>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</si>
  <si>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</si>
  <si>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</si>
  <si>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</si>
  <si>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</si>
  <si>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</si>
  <si>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</si>
  <si>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</si>
  <si>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</si>
  <si>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</si>
  <si>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</si>
  <si>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</si>
  <si>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</si>
  <si>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</si>
  <si>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</si>
  <si>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</si>
  <si>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</si>
  <si>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</si>
  <si>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</si>
  <si>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</si>
  <si>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</si>
  <si>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</si>
  <si>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</si>
  <si>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</si>
  <si>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</si>
  <si>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</si>
  <si>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</si>
  <si>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</si>
  <si>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</si>
  <si>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</si>
  <si>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</si>
  <si>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</si>
  <si>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</si>
  <si>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</si>
  <si>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</si>
  <si>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</si>
  <si>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</si>
  <si>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</si>
  <si>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</si>
  <si>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</si>
  <si>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</si>
  <si>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</si>
  <si>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</si>
  <si>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</si>
  <si>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</si>
  <si>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</si>
  <si>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</si>
  <si>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</si>
  <si>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</si>
  <si>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</si>
  <si>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</si>
  <si>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</si>
  <si>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</si>
  <si>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</si>
  <si>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</si>
  <si>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</si>
  <si>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</si>
  <si>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</si>
  <si>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</si>
  <si>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</si>
  <si>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</si>
  <si>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 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</si>
  <si>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</si>
  <si>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</si>
  <si>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</si>
  <si>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</si>
  <si>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</si>
  <si>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</si>
  <si>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</si>
  <si>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</si>
  <si>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</si>
  <si>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</si>
  <si>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</si>
  <si>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</si>
  <si>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</si>
  <si>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 R Prasad Rao</t>
  </si>
  <si>
    <t>C-406</t>
  </si>
  <si>
    <t>Mr.S Satish</t>
  </si>
  <si>
    <t>C-501</t>
  </si>
  <si>
    <t>Mr.O.Vasudeva Sharma/Mrs.O.Naga Sudha</t>
  </si>
  <si>
    <t>C-505</t>
  </si>
  <si>
    <t>Mr.Sanjoy Bhattacharjee</t>
  </si>
  <si>
    <t>C-507</t>
  </si>
  <si>
    <t>Mrs.Shylaja Amaram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</si>
  <si>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</si>
  <si>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</si>
  <si>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</si>
  <si>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</si>
  <si>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</si>
  <si>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</si>
  <si>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</si>
  <si>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</si>
  <si>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</si>
  <si>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</si>
  <si>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</si>
  <si>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</si>
  <si>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D-307</t>
  </si>
  <si>
    <t>Ms.Geetha</t>
  </si>
  <si>
    <t>D-308</t>
  </si>
  <si>
    <t>Mr.Kollipara Mohan Rao</t>
  </si>
  <si>
    <t>D-402</t>
  </si>
  <si>
    <t>Mr.Sudheer 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</si>
  <si>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</si>
  <si>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</si>
  <si>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</si>
  <si>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</si>
  <si>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</si>
  <si>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</si>
  <si>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</si>
  <si>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</si>
  <si>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</si>
  <si>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</si>
  <si>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</si>
  <si>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</si>
  <si>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</si>
  <si>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</si>
  <si>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</si>
  <si>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</si>
  <si>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D-604</t>
  </si>
  <si>
    <t>Ms.Neeta rao</t>
  </si>
  <si>
    <t>D-605</t>
  </si>
  <si>
    <t>Mr.G Naveen Reddy</t>
  </si>
  <si>
    <t>D-608</t>
  </si>
  <si>
    <t>Mr.A Ram Prasad</t>
  </si>
  <si>
    <t>F-102</t>
  </si>
  <si>
    <t>Mr.Neeraja Sri Ram</t>
  </si>
  <si>
    <t>F-106</t>
  </si>
  <si>
    <t>Mr.N V Maruthi Phanidhar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</si>
  <si>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</si>
  <si>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</si>
  <si>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</si>
  <si>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</si>
  <si>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</si>
  <si>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</si>
  <si>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</si>
  <si>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</si>
  <si>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</si>
  <si>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</si>
  <si>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</si>
  <si>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</si>
  <si>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</si>
  <si>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</si>
  <si>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</si>
  <si>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</si>
  <si>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</si>
  <si>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</si>
  <si>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</si>
  <si>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</si>
  <si>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</si>
  <si>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</si>
  <si>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</si>
  <si>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</si>
  <si>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</si>
  <si>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</si>
  <si>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</si>
  <si>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</si>
  <si>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</si>
  <si>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</si>
  <si>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</si>
  <si>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</si>
  <si>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</si>
  <si>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</si>
  <si>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</si>
  <si>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</si>
  <si>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</si>
  <si>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</si>
  <si>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</si>
  <si>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</si>
  <si>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</si>
  <si>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</si>
  <si>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G-403</t>
  </si>
  <si>
    <t>Mrs.Shivarapu Radhika</t>
  </si>
  <si>
    <t>G-405</t>
  </si>
  <si>
    <t>Mr.Shiva Kumar Prathap</t>
  </si>
  <si>
    <t>G-501</t>
  </si>
  <si>
    <t>Dr.Panjola Ashok</t>
  </si>
  <si>
    <t>G-502</t>
  </si>
  <si>
    <t>Mr.S. Yuvar</t>
  </si>
  <si>
    <t>G-504</t>
  </si>
  <si>
    <t>Mrs.Aruna &amp; Mr.Chandra Sekhar Reddy</t>
  </si>
  <si>
    <t>G-507</t>
  </si>
  <si>
    <t>Mr.PV Ravi Kiran</t>
  </si>
  <si>
    <t>G-601</t>
  </si>
  <si>
    <t>Mr.Karthik Mylavarupu</t>
  </si>
  <si>
    <t>G-604</t>
  </si>
  <si>
    <t>Mrs.Neeta Rao</t>
  </si>
  <si>
    <t>G-607</t>
  </si>
  <si>
    <t>Mr.Surya Kiran</t>
  </si>
  <si>
    <t>H-505</t>
  </si>
  <si>
    <t>GRAND TOTAL</t>
  </si>
  <si>
    <t>DATABASE TOTALS</t>
  </si>
  <si>
    <t>DIFFERENCE</t>
  </si>
  <si>
    <t>REMARKS</t>
  </si>
  <si>
    <t>Rs.2.25,000/- F-305 Jade Estates booking transfered to MRMLLP, booking &amp; Ist installment receivable from M/s.Jade Estates</t>
  </si>
  <si>
    <t>C-402 Rs.25000/- wrongly credited to GMR bank account</t>
  </si>
  <si>
    <t>B-302 Rs.25,000/- wrongly credited to GMR bank account</t>
  </si>
  <si>
    <t>C-604</t>
  </si>
  <si>
    <t>C-607</t>
  </si>
  <si>
    <t>H-301</t>
  </si>
  <si>
    <t>H-507</t>
  </si>
  <si>
    <t>H-607</t>
  </si>
  <si>
    <t>Mr.Sujat Kumar Mishra</t>
  </si>
  <si>
    <t>Mrs.Shilpa &amp; Mr.Hari Krshna</t>
  </si>
  <si>
    <t>H-504</t>
  </si>
  <si>
    <t>Mr.Satish Sonbarao Gudup</t>
  </si>
  <si>
    <t>Mahesh Rathod</t>
  </si>
  <si>
    <t>M.S Raghavendra Rao</t>
  </si>
  <si>
    <t>M.V.N Abhishek Rao</t>
  </si>
  <si>
    <t>Jnanesha A.C</t>
  </si>
  <si>
    <t>upto 30-06-2022</t>
  </si>
  <si>
    <t>D-403</t>
  </si>
  <si>
    <t>D-503</t>
  </si>
  <si>
    <t>F-203</t>
  </si>
  <si>
    <t>F-505</t>
  </si>
  <si>
    <t>D-602</t>
  </si>
  <si>
    <t>G-406</t>
  </si>
  <si>
    <t>G-603</t>
  </si>
  <si>
    <t>H-105</t>
  </si>
  <si>
    <t>H-207</t>
  </si>
  <si>
    <t>H-405</t>
  </si>
  <si>
    <t>Mr.P.N.S Raghu Narayana</t>
  </si>
  <si>
    <t>Mr.Nimmala Harsh Goud</t>
  </si>
  <si>
    <t>Mr.Sandeep Reddy</t>
  </si>
  <si>
    <t>Ms.Devi Priyanka</t>
  </si>
  <si>
    <t>Mr.Konduru Sreekanth</t>
  </si>
  <si>
    <t>Ms.Ramala Kavitha</t>
  </si>
  <si>
    <t>Mr.Alok Kanti Samaddar</t>
  </si>
  <si>
    <t>Mr.Srinivas Vemparala</t>
  </si>
  <si>
    <t>Kanakaiah Mallaiah Kondur</t>
  </si>
  <si>
    <t>Receipts -            FY 22-23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</si>
</sst>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 * #,##0_ ;_ * \-#,##0_ ;_ * &quot;-&quot;??_ ;_ @_ "/>
    <numFmt numFmtId="165" formatCode="[$-409]d/mmm/yy;@"/>
  </numFmts>
  <fonts count="4">
    <font>
      <sz val="11"/>
      <color theme="1"/>
      <name val="Calibri"/>
      <charset val="134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wrapText="1"/>
    </xf>
    <xf numFmtId="164" fontId="2" fillId="0" borderId="0" xfId="1" applyNumberFormat="1" applyFont="1" applyFill="1" applyBorder="1"/>
    <xf numFmtId="164" fontId="1" fillId="0" borderId="0" xfId="1" applyNumberFormat="1" applyFont="1" applyFill="1" applyBorder="1"/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43" fontId="1" fillId="0" borderId="0" xfId="1" applyFont="1" applyFill="1" applyBorder="1"/>
    <xf numFmtId="1" fontId="1" fillId="0" borderId="0" xfId="1" applyNumberFormat="1" applyFont="1" applyFill="1" applyBorder="1" applyAlignment="1">
      <alignment horizontal="right"/>
    </xf>
    <xf numFmtId="1" fontId="1" fillId="0" borderId="0" xfId="1" applyNumberFormat="1" applyFont="1" applyFill="1" applyBorder="1" applyAlignment="1">
      <alignment horizontal="left" indent="16"/>
    </xf>
    <xf numFmtId="0" fontId="1" fillId="0" borderId="0" xfId="0" applyFont="1" applyFill="1" applyBorder="1" applyAlignment="1">
      <alignment horizontal="left" indent="3"/>
    </xf>
    <xf numFmtId="43" fontId="1" fillId="0" borderId="0" xfId="1" applyFont="1" applyFill="1" applyBorder="1" applyAlignment="1">
      <alignment horizontal="left" indent="3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1"/>
  <sheetViews>
    <sheetView tabSelected="1" topLeftCell="A139" zoomScale="110" zoomScaleNormal="110" workbookViewId="0">
      <selection activeCell="G164" sqref="G164"/>
    </sheetView>
  </sheetViews>
  <sheetFormatPr defaultRowHeight="12"/>
  <cols>
    <col min="1" max="1" width="5.28515625" style="1" customWidth="1"/>
    <col min="2" max="3" width="6.7109375" style="6" customWidth="1"/>
    <col min="4" max="4" width="24.140625" style="16" customWidth="1"/>
    <col min="5" max="5" width="9" style="11" customWidth="1"/>
    <col min="6" max="6" width="10.85546875" style="2" bestFit="1" customWidth="1"/>
    <col min="7" max="7" width="9.85546875" style="16" customWidth="1"/>
    <col min="8" max="9" width="10.85546875" style="1" customWidth="1"/>
    <col min="10" max="10" width="11.5703125" style="1" customWidth="1"/>
    <col min="11" max="11" width="10.7109375" style="1" customWidth="1"/>
    <col min="12" max="12" width="10.7109375" style="1" hidden="1" customWidth="1"/>
    <col min="13" max="13" width="10" style="1" bestFit="1" customWidth="1"/>
    <col min="14" max="14" width="10.85546875" style="1" bestFit="1" customWidth="1"/>
    <col min="15" max="16384" width="9.140625" style="1"/>
  </cols>
  <sheetData>
    <row r="1" spans="1:14" s="1" customFormat="1" ht="12" customHeight="1">
      <c r="A1" s="1" t="s">
        <v>0</v>
      </c>
      <c r="B1" s="6"/>
      <c r="C1" s="6"/>
      <c r="D1" s="10" t="s">
        <v>1</v>
      </c>
      <c r="E1" s="11"/>
      <c r="F1" s="2"/>
      <c r="G1" s="1" t="s">
        <v>2</v>
      </c>
      <c r="K1" s="10" t="s">
        <v>3</v>
      </c>
    </row>
    <row r="2" spans="1:14" s="1" customFormat="1" ht="12" customHeight="1">
      <c r="A2" s="1" t="s">
        <v>4</v>
      </c>
      <c r="B2" s="6"/>
      <c r="C2" s="6"/>
      <c r="D2" s="10" t="s">
        <v>5</v>
      </c>
      <c r="E2" s="11"/>
      <c r="F2" s="2"/>
      <c r="G2" s="1" t="s">
        <v>6</v>
      </c>
      <c r="K2" s="12">
        <v>44742</v>
      </c>
    </row>
    <row r="3" spans="1:14" s="1" customFormat="1" ht="12" customHeight="1">
      <c r="A3" s="1" t="s">
        <v>7</v>
      </c>
      <c r="B3" s="6"/>
      <c r="C3" s="6"/>
      <c r="D3" s="10"/>
      <c r="E3" s="11"/>
      <c r="F3" s="2"/>
      <c r="G3" s="1" t="s">
        <v>8</v>
      </c>
      <c r="K3" s="10" t="s">
        <v>294</v>
      </c>
    </row>
    <row r="4" spans="1:14" s="15" customFormat="1" ht="48">
      <c r="A4" s="13" t="s">
        <v>9</v>
      </c>
      <c r="B4" s="13" t="s">
        <v>10</v>
      </c>
      <c r="C4" s="13" t="s">
        <v>11</v>
      </c>
      <c r="D4" s="13" t="s">
        <v>12</v>
      </c>
      <c r="E4" s="14" t="s">
        <v>13</v>
      </c>
      <c r="F4" s="3" t="s">
        <v>14</v>
      </c>
      <c r="G4" s="13" t="s">
        <v>15</v>
      </c>
      <c r="H4" s="13" t="s">
        <v>16</v>
      </c>
      <c r="I4" s="13" t="s">
        <v>17</v>
      </c>
      <c r="J4" s="13" t="s">
        <v>314</v>
      </c>
      <c r="K4" s="13" t="s">
        <v>18</v>
      </c>
      <c r="L4" s="13" t="s">
        <v>19</v>
      </c>
      <c r="M4" s="13" t="s">
        <v>20</v>
      </c>
      <c r="N4" s="13" t="s">
        <v>19</v>
      </c>
    </row>
    <row r="5" spans="1:14" s="1" customFormat="1" ht="12" customHeight="1">
      <c r="A5" s="6">
        <v>1</v>
      </c>
      <c r="B5" s="6" t="s">
        <v>21</v>
      </c>
      <c r="C5" s="6">
        <v>1360</v>
      </c>
      <c r="D5" s="1" t="s">
        <v>22</v>
      </c>
      <c r="E5" s="7">
        <v>43738</v>
      </c>
      <c r="F5" s="4">
        <v>5693000</v>
      </c>
      <c r="G5" s="4">
        <v>1534640</v>
      </c>
      <c r="H5" s="5">
        <v>3255300</v>
      </c>
      <c r="I5" s="5">
        <v>1500000</v>
      </c>
      <c r="J5" s="5">
        <v>0</v>
      </c>
      <c r="K5" s="5">
        <f>SUM(G5:J5)</f>
        <v>6289940</v>
      </c>
      <c r="L5" s="5">
        <f t="shared" ref="L5:L10" si="0">F5-K5</f>
        <v>-596940</v>
      </c>
      <c r="M5" s="5">
        <v>610463</v>
      </c>
      <c r="N5" s="5">
        <f>F5+M5-K5</f>
        <v>13523</v>
      </c>
    </row>
    <row r="6" spans="1:14" s="1" customFormat="1" ht="12" customHeight="1">
      <c r="A6" s="6">
        <v>2</v>
      </c>
      <c r="B6" s="6" t="s">
        <v>23</v>
      </c>
      <c r="C6" s="6">
        <v>1360</v>
      </c>
      <c r="D6" s="1" t="s">
        <v>24</v>
      </c>
      <c r="E6" s="7">
        <v>43829</v>
      </c>
      <c r="F6" s="4">
        <v>5761000</v>
      </c>
      <c r="G6" s="4">
        <v>1531000</v>
      </c>
      <c r="H6" s="5">
        <v>3147483</v>
      </c>
      <c r="I6" s="5">
        <v>1376000</v>
      </c>
      <c r="J6" s="5">
        <v>0</v>
      </c>
      <c r="K6" s="5">
        <f t="shared" ref="K6:K69" si="1">SUM(G6:J6)</f>
        <v>6054483</v>
      </c>
      <c r="L6" s="5">
        <f t="shared" si="0"/>
        <v>-293483</v>
      </c>
      <c r="M6" s="5">
        <v>340024</v>
      </c>
      <c r="N6" s="5">
        <f t="shared" ref="N6:N69" si="2">F6+M6-K6</f>
        <v>46541</v>
      </c>
    </row>
    <row r="7" spans="1:14" s="1" customFormat="1" ht="12" customHeight="1">
      <c r="A7" s="6">
        <v>3</v>
      </c>
      <c r="B7" s="6" t="s">
        <v>25</v>
      </c>
      <c r="C7" s="6">
        <v>1360</v>
      </c>
      <c r="D7" s="1" t="s">
        <v>26</v>
      </c>
      <c r="E7" s="7">
        <v>43717</v>
      </c>
      <c r="F7" s="4">
        <v>5420000</v>
      </c>
      <c r="G7" s="4">
        <v>1355000</v>
      </c>
      <c r="H7" s="5">
        <v>2250000</v>
      </c>
      <c r="I7" s="5">
        <v>2092000</v>
      </c>
      <c r="J7" s="5">
        <v>0</v>
      </c>
      <c r="K7" s="5">
        <f t="shared" si="1"/>
        <v>5697000</v>
      </c>
      <c r="L7" s="5">
        <f t="shared" si="0"/>
        <v>-277000</v>
      </c>
      <c r="M7" s="5">
        <v>261000</v>
      </c>
      <c r="N7" s="5">
        <f t="shared" si="2"/>
        <v>-16000</v>
      </c>
    </row>
    <row r="8" spans="1:14" s="1" customFormat="1" ht="12" customHeight="1">
      <c r="A8" s="6">
        <v>4</v>
      </c>
      <c r="B8" s="6" t="s">
        <v>27</v>
      </c>
      <c r="C8" s="6">
        <v>1360</v>
      </c>
      <c r="D8" s="1" t="s">
        <v>28</v>
      </c>
      <c r="E8" s="7">
        <v>43716</v>
      </c>
      <c r="F8" s="4">
        <v>5556000</v>
      </c>
      <c r="G8" s="4">
        <v>1503890</v>
      </c>
      <c r="H8" s="5">
        <v>2679400</v>
      </c>
      <c r="I8" s="5">
        <v>1300000</v>
      </c>
      <c r="J8" s="5">
        <v>600000</v>
      </c>
      <c r="K8" s="5">
        <f t="shared" si="1"/>
        <v>6083290</v>
      </c>
      <c r="L8" s="5">
        <f t="shared" si="0"/>
        <v>-527290</v>
      </c>
      <c r="M8" s="5">
        <v>267800</v>
      </c>
      <c r="N8" s="5">
        <f t="shared" si="2"/>
        <v>-259490</v>
      </c>
    </row>
    <row r="9" spans="1:14" s="1" customFormat="1" ht="12" customHeight="1">
      <c r="A9" s="6">
        <v>5</v>
      </c>
      <c r="B9" s="6" t="s">
        <v>29</v>
      </c>
      <c r="C9" s="6">
        <v>1360</v>
      </c>
      <c r="D9" s="1" t="s">
        <v>30</v>
      </c>
      <c r="E9" s="7">
        <v>43758</v>
      </c>
      <c r="F9" s="4">
        <v>4793000</v>
      </c>
      <c r="G9" s="4">
        <v>620000</v>
      </c>
      <c r="H9" s="5">
        <v>3090000</v>
      </c>
      <c r="I9" s="5">
        <v>1328650</v>
      </c>
      <c r="J9" s="5">
        <v>0</v>
      </c>
      <c r="K9" s="5">
        <f t="shared" si="1"/>
        <v>5038650</v>
      </c>
      <c r="L9" s="5">
        <f t="shared" si="0"/>
        <v>-245650</v>
      </c>
      <c r="M9" s="5">
        <v>286045</v>
      </c>
      <c r="N9" s="5">
        <f t="shared" si="2"/>
        <v>40395</v>
      </c>
    </row>
    <row r="10" spans="1:14" s="1" customFormat="1" ht="12" customHeight="1">
      <c r="A10" s="6">
        <v>6</v>
      </c>
      <c r="B10" s="6" t="s">
        <v>31</v>
      </c>
      <c r="C10" s="6">
        <v>1360</v>
      </c>
      <c r="D10" s="1" t="s">
        <v>32</v>
      </c>
      <c r="E10" s="7">
        <v>43714</v>
      </c>
      <c r="F10" s="4">
        <v>5556000</v>
      </c>
      <c r="G10" s="4">
        <v>1489000</v>
      </c>
      <c r="H10" s="5">
        <v>2148000</v>
      </c>
      <c r="I10" s="5">
        <v>859000</v>
      </c>
      <c r="J10" s="5">
        <v>1368300</v>
      </c>
      <c r="K10" s="5">
        <f t="shared" si="1"/>
        <v>5864300</v>
      </c>
      <c r="L10" s="5">
        <f t="shared" si="0"/>
        <v>-308300</v>
      </c>
      <c r="M10" s="5">
        <v>224850</v>
      </c>
      <c r="N10" s="5">
        <f t="shared" si="2"/>
        <v>-83450</v>
      </c>
    </row>
    <row r="11" spans="1:14" s="1" customFormat="1" ht="12" customHeight="1">
      <c r="A11" s="6">
        <v>7</v>
      </c>
      <c r="B11" s="6" t="s">
        <v>33</v>
      </c>
      <c r="C11" s="6">
        <v>1360</v>
      </c>
      <c r="D11" s="1" t="s">
        <v>34</v>
      </c>
      <c r="E11" s="7">
        <v>44294</v>
      </c>
      <c r="F11" s="4">
        <v>5694000</v>
      </c>
      <c r="G11" s="4">
        <v>0</v>
      </c>
      <c r="H11" s="4">
        <v>0</v>
      </c>
      <c r="I11" s="5">
        <v>5694000</v>
      </c>
      <c r="J11" s="5">
        <v>0</v>
      </c>
      <c r="K11" s="5">
        <f t="shared" si="1"/>
        <v>5694000</v>
      </c>
      <c r="L11" s="5"/>
      <c r="M11" s="5">
        <v>230552</v>
      </c>
      <c r="N11" s="5">
        <f t="shared" si="2"/>
        <v>230552</v>
      </c>
    </row>
    <row r="12" spans="1:14" s="1" customFormat="1" ht="12" customHeight="1">
      <c r="A12" s="6">
        <v>8</v>
      </c>
      <c r="B12" s="6" t="s">
        <v>35</v>
      </c>
      <c r="C12" s="6">
        <v>1360</v>
      </c>
      <c r="D12" s="1" t="s">
        <v>36</v>
      </c>
      <c r="E12" s="7">
        <v>44310</v>
      </c>
      <c r="F12" s="4">
        <v>6274000</v>
      </c>
      <c r="G12" s="4">
        <v>0</v>
      </c>
      <c r="H12" s="4">
        <v>0</v>
      </c>
      <c r="I12" s="5">
        <v>564740</v>
      </c>
      <c r="J12" s="5">
        <v>0</v>
      </c>
      <c r="K12" s="5">
        <f t="shared" si="1"/>
        <v>564740</v>
      </c>
      <c r="L12" s="5"/>
      <c r="M12" s="5">
        <v>313700</v>
      </c>
      <c r="N12" s="5">
        <f t="shared" si="2"/>
        <v>6022960</v>
      </c>
    </row>
    <row r="13" spans="1:14" s="1" customFormat="1" ht="12" customHeight="1">
      <c r="A13" s="6">
        <v>9</v>
      </c>
      <c r="B13" s="6" t="s">
        <v>37</v>
      </c>
      <c r="C13" s="6">
        <v>1360</v>
      </c>
      <c r="D13" s="1" t="s">
        <v>38</v>
      </c>
      <c r="E13" s="7">
        <v>44294</v>
      </c>
      <c r="F13" s="4">
        <v>5694000</v>
      </c>
      <c r="G13" s="4">
        <v>0</v>
      </c>
      <c r="H13" s="4">
        <v>0</v>
      </c>
      <c r="I13" s="5">
        <v>5694094.4000000004</v>
      </c>
      <c r="J13" s="5">
        <v>0</v>
      </c>
      <c r="K13" s="5">
        <f t="shared" si="1"/>
        <v>5694094.4000000004</v>
      </c>
      <c r="L13" s="5"/>
      <c r="M13" s="5">
        <v>230552</v>
      </c>
      <c r="N13" s="5">
        <f t="shared" si="2"/>
        <v>230457.59999999963</v>
      </c>
    </row>
    <row r="14" spans="1:14" s="1" customFormat="1" ht="12" customHeight="1">
      <c r="A14" s="6">
        <v>10</v>
      </c>
      <c r="B14" s="6" t="s">
        <v>39</v>
      </c>
      <c r="C14" s="6">
        <v>1360</v>
      </c>
      <c r="D14" s="1" t="s">
        <v>36</v>
      </c>
      <c r="E14" s="7">
        <v>44310</v>
      </c>
      <c r="F14" s="4">
        <v>6274000</v>
      </c>
      <c r="G14" s="4">
        <v>0</v>
      </c>
      <c r="H14" s="4">
        <v>0</v>
      </c>
      <c r="I14" s="5">
        <v>564740</v>
      </c>
      <c r="J14" s="5">
        <v>0</v>
      </c>
      <c r="K14" s="5">
        <f t="shared" si="1"/>
        <v>564740</v>
      </c>
      <c r="L14" s="5"/>
      <c r="M14" s="5">
        <v>313700</v>
      </c>
      <c r="N14" s="5">
        <f t="shared" si="2"/>
        <v>6022960</v>
      </c>
    </row>
    <row r="15" spans="1:14" s="1" customFormat="1" ht="12" customHeight="1">
      <c r="A15" s="6">
        <v>11</v>
      </c>
      <c r="B15" s="6" t="s">
        <v>40</v>
      </c>
      <c r="C15" s="6">
        <v>1360</v>
      </c>
      <c r="D15" s="1" t="s">
        <v>41</v>
      </c>
      <c r="E15" s="7">
        <v>44204</v>
      </c>
      <c r="F15" s="4">
        <v>6643000</v>
      </c>
      <c r="G15" s="4">
        <v>0</v>
      </c>
      <c r="H15" s="5">
        <v>1221000</v>
      </c>
      <c r="I15" s="5">
        <v>5222000</v>
      </c>
      <c r="J15" s="5">
        <v>0</v>
      </c>
      <c r="K15" s="5">
        <f t="shared" si="1"/>
        <v>6443000</v>
      </c>
      <c r="L15" s="5">
        <f t="shared" ref="L15:L34" si="3">F15-K15</f>
        <v>200000</v>
      </c>
      <c r="M15" s="5">
        <v>261100</v>
      </c>
      <c r="N15" s="5">
        <f t="shared" si="2"/>
        <v>461100</v>
      </c>
    </row>
    <row r="16" spans="1:14" s="1" customFormat="1" ht="12" customHeight="1">
      <c r="A16" s="6">
        <v>12</v>
      </c>
      <c r="B16" s="6" t="s">
        <v>42</v>
      </c>
      <c r="C16" s="6">
        <v>1360</v>
      </c>
      <c r="D16" s="1" t="s">
        <v>43</v>
      </c>
      <c r="E16" s="7">
        <v>43754</v>
      </c>
      <c r="F16" s="4">
        <v>4845000</v>
      </c>
      <c r="G16" s="4">
        <v>671000</v>
      </c>
      <c r="H16" s="5">
        <v>2940000</v>
      </c>
      <c r="I16" s="5">
        <v>1482250</v>
      </c>
      <c r="J16" s="5">
        <v>0</v>
      </c>
      <c r="K16" s="5">
        <f t="shared" si="1"/>
        <v>5093250</v>
      </c>
      <c r="L16" s="5">
        <f t="shared" si="3"/>
        <v>-248250</v>
      </c>
      <c r="M16" s="5">
        <v>276564</v>
      </c>
      <c r="N16" s="5">
        <f t="shared" si="2"/>
        <v>28314</v>
      </c>
    </row>
    <row r="17" spans="1:14" s="1" customFormat="1" ht="12" customHeight="1">
      <c r="A17" s="6">
        <v>13</v>
      </c>
      <c r="B17" s="6" t="s">
        <v>44</v>
      </c>
      <c r="C17" s="6">
        <v>1360</v>
      </c>
      <c r="D17" s="1" t="s">
        <v>45</v>
      </c>
      <c r="E17" s="7">
        <v>43723</v>
      </c>
      <c r="F17" s="4">
        <v>5556000</v>
      </c>
      <c r="G17" s="4">
        <v>1489000</v>
      </c>
      <c r="H17" s="5">
        <v>1719000</v>
      </c>
      <c r="I17" s="5">
        <v>2631800</v>
      </c>
      <c r="J17" s="5">
        <v>118000</v>
      </c>
      <c r="K17" s="5">
        <f t="shared" si="1"/>
        <v>5957800</v>
      </c>
      <c r="L17" s="5">
        <f t="shared" si="3"/>
        <v>-401800</v>
      </c>
      <c r="M17" s="5">
        <v>203350</v>
      </c>
      <c r="N17" s="5">
        <f t="shared" si="2"/>
        <v>-198450</v>
      </c>
    </row>
    <row r="18" spans="1:14" s="1" customFormat="1" ht="12" customHeight="1">
      <c r="A18" s="6">
        <v>14</v>
      </c>
      <c r="B18" s="6" t="s">
        <v>46</v>
      </c>
      <c r="C18" s="6">
        <v>1360</v>
      </c>
      <c r="D18" s="1" t="s">
        <v>47</v>
      </c>
      <c r="E18" s="7">
        <v>43722</v>
      </c>
      <c r="F18" s="4">
        <v>5556000</v>
      </c>
      <c r="G18" s="4">
        <v>1503890</v>
      </c>
      <c r="H18" s="5">
        <v>1864510</v>
      </c>
      <c r="I18" s="5">
        <v>2348450</v>
      </c>
      <c r="J18" s="5">
        <v>218280</v>
      </c>
      <c r="K18" s="5">
        <f t="shared" si="1"/>
        <v>5935130</v>
      </c>
      <c r="L18" s="5">
        <f t="shared" si="3"/>
        <v>-379130</v>
      </c>
      <c r="M18" s="5">
        <v>203350</v>
      </c>
      <c r="N18" s="5">
        <f t="shared" si="2"/>
        <v>-175780</v>
      </c>
    </row>
    <row r="19" spans="1:14" s="1" customFormat="1" ht="12" customHeight="1">
      <c r="A19" s="6">
        <v>15</v>
      </c>
      <c r="B19" s="6" t="s">
        <v>48</v>
      </c>
      <c r="C19" s="6">
        <v>1360</v>
      </c>
      <c r="D19" s="1" t="s">
        <v>49</v>
      </c>
      <c r="E19" s="7">
        <v>43714</v>
      </c>
      <c r="F19" s="4">
        <v>5420000</v>
      </c>
      <c r="G19" s="4">
        <v>1456000</v>
      </c>
      <c r="H19" s="5">
        <v>2927999</v>
      </c>
      <c r="I19" s="5">
        <v>1166641</v>
      </c>
      <c r="J19" s="5">
        <v>0</v>
      </c>
      <c r="K19" s="5">
        <f t="shared" si="1"/>
        <v>5550640</v>
      </c>
      <c r="L19" s="5">
        <f t="shared" si="3"/>
        <v>-130640</v>
      </c>
      <c r="M19" s="5">
        <v>198250</v>
      </c>
      <c r="N19" s="5">
        <f t="shared" si="2"/>
        <v>67610</v>
      </c>
    </row>
    <row r="20" spans="1:14" s="1" customFormat="1" ht="12" customHeight="1">
      <c r="A20" s="6">
        <v>16</v>
      </c>
      <c r="B20" s="6" t="s">
        <v>50</v>
      </c>
      <c r="C20" s="6">
        <v>1360</v>
      </c>
      <c r="D20" s="1" t="s">
        <v>51</v>
      </c>
      <c r="E20" s="7">
        <v>44450</v>
      </c>
      <c r="F20" s="4">
        <v>4876000</v>
      </c>
      <c r="G20" s="4">
        <v>0</v>
      </c>
      <c r="H20" s="5">
        <v>0</v>
      </c>
      <c r="I20" s="5">
        <v>4585000</v>
      </c>
      <c r="J20" s="5">
        <v>540800</v>
      </c>
      <c r="K20" s="5">
        <f t="shared" si="1"/>
        <v>5125800</v>
      </c>
      <c r="L20" s="5">
        <f t="shared" si="3"/>
        <v>-249800</v>
      </c>
      <c r="M20" s="5">
        <v>126200</v>
      </c>
      <c r="N20" s="5">
        <f t="shared" si="2"/>
        <v>-123600</v>
      </c>
    </row>
    <row r="21" spans="1:14" s="1" customFormat="1" ht="12" customHeight="1">
      <c r="A21" s="6">
        <v>17</v>
      </c>
      <c r="B21" s="6" t="s">
        <v>52</v>
      </c>
      <c r="C21" s="6">
        <v>1360</v>
      </c>
      <c r="D21" s="1" t="s">
        <v>53</v>
      </c>
      <c r="E21" s="7">
        <v>43718</v>
      </c>
      <c r="F21" s="4">
        <v>5284000</v>
      </c>
      <c r="G21" s="4">
        <v>1435000</v>
      </c>
      <c r="H21" s="5">
        <v>1627000</v>
      </c>
      <c r="I21" s="5">
        <v>2688500</v>
      </c>
      <c r="J21" s="5">
        <v>0</v>
      </c>
      <c r="K21" s="5">
        <f t="shared" si="1"/>
        <v>5750500</v>
      </c>
      <c r="L21" s="5">
        <f t="shared" si="3"/>
        <v>-466500</v>
      </c>
      <c r="M21" s="5">
        <v>440710</v>
      </c>
      <c r="N21" s="5">
        <f t="shared" si="2"/>
        <v>-25790</v>
      </c>
    </row>
    <row r="22" spans="1:14" s="1" customFormat="1" ht="12" customHeight="1">
      <c r="A22" s="6">
        <v>18</v>
      </c>
      <c r="B22" s="6" t="s">
        <v>54</v>
      </c>
      <c r="C22" s="6">
        <v>1360</v>
      </c>
      <c r="D22" s="1" t="s">
        <v>55</v>
      </c>
      <c r="E22" s="7">
        <v>43715</v>
      </c>
      <c r="F22" s="4">
        <v>5284000</v>
      </c>
      <c r="G22" s="4">
        <v>1325000</v>
      </c>
      <c r="H22" s="5">
        <v>0</v>
      </c>
      <c r="I22" s="5">
        <v>4713804</v>
      </c>
      <c r="J22" s="5">
        <v>0</v>
      </c>
      <c r="K22" s="5">
        <f t="shared" si="1"/>
        <v>6038804</v>
      </c>
      <c r="L22" s="5">
        <f t="shared" si="3"/>
        <v>-754804</v>
      </c>
      <c r="M22" s="5">
        <v>421584</v>
      </c>
      <c r="N22" s="5">
        <f t="shared" si="2"/>
        <v>-333220</v>
      </c>
    </row>
    <row r="23" spans="1:14" s="1" customFormat="1" ht="12" customHeight="1">
      <c r="A23" s="6">
        <v>19</v>
      </c>
      <c r="B23" s="6" t="s">
        <v>56</v>
      </c>
      <c r="C23" s="6">
        <v>1360</v>
      </c>
      <c r="D23" s="1" t="s">
        <v>57</v>
      </c>
      <c r="E23" s="7">
        <v>43723</v>
      </c>
      <c r="F23" s="4">
        <v>5692000</v>
      </c>
      <c r="G23" s="4">
        <v>1520000</v>
      </c>
      <c r="H23" s="5">
        <v>1793438</v>
      </c>
      <c r="I23" s="5">
        <v>2207000</v>
      </c>
      <c r="J23" s="5">
        <v>439000</v>
      </c>
      <c r="K23" s="5">
        <f t="shared" si="1"/>
        <v>5959438</v>
      </c>
      <c r="L23" s="5">
        <f t="shared" si="3"/>
        <v>-267438</v>
      </c>
      <c r="M23" s="5">
        <v>186350</v>
      </c>
      <c r="N23" s="5">
        <f t="shared" si="2"/>
        <v>-81088</v>
      </c>
    </row>
    <row r="24" spans="1:14" s="1" customFormat="1" ht="12" customHeight="1">
      <c r="A24" s="6">
        <v>20</v>
      </c>
      <c r="B24" s="6" t="s">
        <v>58</v>
      </c>
      <c r="C24" s="6">
        <v>1360</v>
      </c>
      <c r="D24" s="1" t="s">
        <v>59</v>
      </c>
      <c r="E24" s="7">
        <v>43716</v>
      </c>
      <c r="F24" s="4">
        <v>5284000</v>
      </c>
      <c r="G24" s="4">
        <v>1441270</v>
      </c>
      <c r="H24" s="5">
        <v>1627000</v>
      </c>
      <c r="I24" s="5">
        <v>1220000</v>
      </c>
      <c r="J24" s="5">
        <v>464200</v>
      </c>
      <c r="K24" s="5">
        <f t="shared" si="1"/>
        <v>4752470</v>
      </c>
      <c r="L24" s="5">
        <f t="shared" si="3"/>
        <v>531530</v>
      </c>
      <c r="M24" s="5">
        <v>172850</v>
      </c>
      <c r="N24" s="5">
        <f t="shared" si="2"/>
        <v>704380</v>
      </c>
    </row>
    <row r="25" spans="1:14" s="1" customFormat="1" ht="12" customHeight="1">
      <c r="A25" s="6">
        <v>21</v>
      </c>
      <c r="B25" s="6" t="s">
        <v>60</v>
      </c>
      <c r="C25" s="6">
        <v>1360</v>
      </c>
      <c r="D25" s="1" t="s">
        <v>61</v>
      </c>
      <c r="E25" s="7">
        <v>43738</v>
      </c>
      <c r="F25" s="4">
        <v>5488000</v>
      </c>
      <c r="G25" s="4">
        <v>1472000</v>
      </c>
      <c r="H25" s="5">
        <v>1696000</v>
      </c>
      <c r="I25" s="5">
        <v>2539520</v>
      </c>
      <c r="J25" s="5">
        <v>0</v>
      </c>
      <c r="K25" s="5">
        <f t="shared" si="1"/>
        <v>5707520</v>
      </c>
      <c r="L25" s="5">
        <f t="shared" si="3"/>
        <v>-219520</v>
      </c>
      <c r="M25" s="5">
        <v>179600</v>
      </c>
      <c r="N25" s="5">
        <f t="shared" si="2"/>
        <v>-39920</v>
      </c>
    </row>
    <row r="26" spans="1:14" s="1" customFormat="1" ht="12" customHeight="1">
      <c r="A26" s="6">
        <v>22</v>
      </c>
      <c r="B26" s="6" t="s">
        <v>62</v>
      </c>
      <c r="C26" s="6">
        <v>1360</v>
      </c>
      <c r="D26" s="1" t="s">
        <v>63</v>
      </c>
      <c r="E26" s="7">
        <v>43772</v>
      </c>
      <c r="F26" s="4">
        <v>5761000</v>
      </c>
      <c r="G26" s="4">
        <v>875116</v>
      </c>
      <c r="H26" s="5">
        <v>2424000</v>
      </c>
      <c r="I26" s="5">
        <v>1921000</v>
      </c>
      <c r="J26" s="5">
        <v>834934</v>
      </c>
      <c r="K26" s="5">
        <f t="shared" si="1"/>
        <v>6055050</v>
      </c>
      <c r="L26" s="5">
        <f t="shared" si="3"/>
        <v>-294050</v>
      </c>
      <c r="M26" s="5">
        <v>166300</v>
      </c>
      <c r="N26" s="5">
        <f t="shared" si="2"/>
        <v>-127750</v>
      </c>
    </row>
    <row r="27" spans="1:14" s="1" customFormat="1" ht="12" customHeight="1">
      <c r="A27" s="6">
        <v>23</v>
      </c>
      <c r="B27" s="6" t="s">
        <v>64</v>
      </c>
      <c r="C27" s="6">
        <v>1360</v>
      </c>
      <c r="D27" s="1" t="s">
        <v>65</v>
      </c>
      <c r="E27" s="7">
        <v>43783</v>
      </c>
      <c r="F27" s="4">
        <v>5827000</v>
      </c>
      <c r="G27" s="4">
        <v>1552000</v>
      </c>
      <c r="H27" s="5">
        <v>1811000</v>
      </c>
      <c r="I27" s="5">
        <v>1636000</v>
      </c>
      <c r="J27" s="5">
        <v>1125350</v>
      </c>
      <c r="K27" s="5">
        <f t="shared" si="1"/>
        <v>6124350</v>
      </c>
      <c r="L27" s="5">
        <f t="shared" si="3"/>
        <v>-297350</v>
      </c>
      <c r="M27" s="5">
        <v>190800</v>
      </c>
      <c r="N27" s="5">
        <f t="shared" si="2"/>
        <v>-106550</v>
      </c>
    </row>
    <row r="28" spans="1:14" s="1" customFormat="1" ht="12" customHeight="1">
      <c r="A28" s="6">
        <v>24</v>
      </c>
      <c r="B28" s="6" t="s">
        <v>66</v>
      </c>
      <c r="C28" s="6">
        <v>1360</v>
      </c>
      <c r="D28" s="1" t="s">
        <v>67</v>
      </c>
      <c r="E28" s="7">
        <v>43716</v>
      </c>
      <c r="F28" s="4">
        <v>5556000</v>
      </c>
      <c r="G28" s="4">
        <v>1489000</v>
      </c>
      <c r="H28" s="5">
        <v>1719000</v>
      </c>
      <c r="I28" s="5">
        <v>1000000</v>
      </c>
      <c r="J28" s="5">
        <v>1269894</v>
      </c>
      <c r="K28" s="5">
        <f t="shared" si="1"/>
        <v>5477894</v>
      </c>
      <c r="L28" s="5">
        <f t="shared" si="3"/>
        <v>78106</v>
      </c>
      <c r="M28" s="5">
        <v>181850</v>
      </c>
      <c r="N28" s="5">
        <f t="shared" si="2"/>
        <v>259956</v>
      </c>
    </row>
    <row r="29" spans="1:14" s="1" customFormat="1" ht="12" customHeight="1">
      <c r="A29" s="6">
        <v>25</v>
      </c>
      <c r="B29" s="6" t="s">
        <v>68</v>
      </c>
      <c r="C29" s="6">
        <v>1360</v>
      </c>
      <c r="D29" s="1" t="s">
        <v>69</v>
      </c>
      <c r="E29" s="7">
        <v>43754</v>
      </c>
      <c r="F29" s="4">
        <v>4845000</v>
      </c>
      <c r="G29" s="4">
        <v>671000</v>
      </c>
      <c r="H29" s="5">
        <v>1766000</v>
      </c>
      <c r="I29" s="5">
        <v>2656250</v>
      </c>
      <c r="J29" s="5">
        <v>0</v>
      </c>
      <c r="K29" s="5">
        <f t="shared" si="1"/>
        <v>5093250</v>
      </c>
      <c r="L29" s="5">
        <f t="shared" si="3"/>
        <v>-248250</v>
      </c>
      <c r="M29" s="5">
        <v>143950</v>
      </c>
      <c r="N29" s="5">
        <f t="shared" si="2"/>
        <v>-104300</v>
      </c>
    </row>
    <row r="30" spans="1:14" s="1" customFormat="1" ht="12" customHeight="1">
      <c r="A30" s="6">
        <v>26</v>
      </c>
      <c r="B30" s="6" t="s">
        <v>70</v>
      </c>
      <c r="C30" s="6">
        <v>1360</v>
      </c>
      <c r="D30" s="1" t="s">
        <v>71</v>
      </c>
      <c r="E30" s="7">
        <v>43716</v>
      </c>
      <c r="F30" s="4">
        <v>5420000</v>
      </c>
      <c r="G30" s="4">
        <v>1470560</v>
      </c>
      <c r="H30" s="5">
        <v>1658441</v>
      </c>
      <c r="I30" s="5">
        <v>2403090</v>
      </c>
      <c r="J30" s="5">
        <v>0</v>
      </c>
      <c r="K30" s="5">
        <f t="shared" si="1"/>
        <v>5532091</v>
      </c>
      <c r="L30" s="5">
        <f t="shared" si="3"/>
        <v>-112091</v>
      </c>
      <c r="M30" s="5">
        <v>177350</v>
      </c>
      <c r="N30" s="5">
        <f t="shared" si="2"/>
        <v>65259</v>
      </c>
    </row>
    <row r="31" spans="1:14" s="1" customFormat="1" ht="12" customHeight="1">
      <c r="A31" s="6">
        <v>27</v>
      </c>
      <c r="B31" s="6" t="s">
        <v>72</v>
      </c>
      <c r="C31" s="6">
        <v>1360</v>
      </c>
      <c r="D31" s="1" t="s">
        <v>73</v>
      </c>
      <c r="E31" s="7">
        <v>44417</v>
      </c>
      <c r="F31" s="4">
        <v>5984000</v>
      </c>
      <c r="G31" s="4">
        <v>0</v>
      </c>
      <c r="H31" s="5">
        <v>0</v>
      </c>
      <c r="I31" s="5">
        <v>4378000</v>
      </c>
      <c r="J31" s="5">
        <v>1911200</v>
      </c>
      <c r="K31" s="5">
        <f t="shared" si="1"/>
        <v>6289200</v>
      </c>
      <c r="L31" s="5">
        <f t="shared" si="3"/>
        <v>-305200</v>
      </c>
      <c r="M31" s="5">
        <v>289200</v>
      </c>
      <c r="N31" s="5">
        <f t="shared" si="2"/>
        <v>-16000</v>
      </c>
    </row>
    <row r="32" spans="1:14" s="1" customFormat="1" ht="12" customHeight="1">
      <c r="A32" s="6">
        <v>28</v>
      </c>
      <c r="B32" s="6" t="s">
        <v>74</v>
      </c>
      <c r="C32" s="6">
        <v>1360</v>
      </c>
      <c r="D32" s="1" t="s">
        <v>75</v>
      </c>
      <c r="E32" s="7">
        <v>43776</v>
      </c>
      <c r="F32" s="4">
        <v>5761000</v>
      </c>
      <c r="G32" s="4">
        <v>1064000</v>
      </c>
      <c r="H32" s="5">
        <v>2235000</v>
      </c>
      <c r="I32" s="5">
        <v>1341000</v>
      </c>
      <c r="J32" s="5">
        <v>1415050</v>
      </c>
      <c r="K32" s="5">
        <f t="shared" si="1"/>
        <v>6055050</v>
      </c>
      <c r="L32" s="5">
        <f t="shared" si="3"/>
        <v>-294050</v>
      </c>
      <c r="M32" s="5">
        <v>355484</v>
      </c>
      <c r="N32" s="5">
        <f t="shared" si="2"/>
        <v>61434</v>
      </c>
    </row>
    <row r="33" spans="1:14" s="1" customFormat="1" ht="12" customHeight="1">
      <c r="A33" s="6">
        <v>29</v>
      </c>
      <c r="B33" s="6" t="s">
        <v>76</v>
      </c>
      <c r="C33" s="6">
        <v>1360</v>
      </c>
      <c r="D33" s="1" t="s">
        <v>77</v>
      </c>
      <c r="E33" s="7">
        <v>43715</v>
      </c>
      <c r="F33" s="4">
        <v>5284000</v>
      </c>
      <c r="G33" s="4">
        <v>1427000</v>
      </c>
      <c r="H33" s="5">
        <v>1627000</v>
      </c>
      <c r="I33" s="5">
        <v>1220000</v>
      </c>
      <c r="J33" s="5">
        <v>430200</v>
      </c>
      <c r="K33" s="5">
        <f t="shared" si="1"/>
        <v>4704200</v>
      </c>
      <c r="L33" s="5">
        <f t="shared" si="3"/>
        <v>579800</v>
      </c>
      <c r="M33" s="5">
        <v>172850</v>
      </c>
      <c r="N33" s="5">
        <f t="shared" si="2"/>
        <v>752650</v>
      </c>
    </row>
    <row r="34" spans="1:14" s="1" customFormat="1" ht="12" customHeight="1">
      <c r="A34" s="6">
        <v>30</v>
      </c>
      <c r="B34" s="6" t="s">
        <v>78</v>
      </c>
      <c r="C34" s="6">
        <v>1660</v>
      </c>
      <c r="D34" s="1" t="s">
        <v>79</v>
      </c>
      <c r="E34" s="7">
        <v>43885</v>
      </c>
      <c r="F34" s="4">
        <v>6997000</v>
      </c>
      <c r="G34" s="5">
        <v>225000</v>
      </c>
      <c r="H34" s="5">
        <v>5142000</v>
      </c>
      <c r="I34" s="5">
        <v>0</v>
      </c>
      <c r="J34" s="5">
        <v>0</v>
      </c>
      <c r="K34" s="5">
        <f t="shared" si="1"/>
        <v>5367000</v>
      </c>
      <c r="L34" s="5">
        <f t="shared" si="3"/>
        <v>1630000</v>
      </c>
      <c r="M34" s="5">
        <v>146560</v>
      </c>
      <c r="N34" s="5">
        <f t="shared" si="2"/>
        <v>1776560</v>
      </c>
    </row>
    <row r="35" spans="1:14" s="1" customFormat="1" ht="12" customHeight="1">
      <c r="A35" s="6">
        <v>31</v>
      </c>
      <c r="B35" s="6" t="s">
        <v>80</v>
      </c>
      <c r="C35" s="6">
        <v>1660</v>
      </c>
      <c r="D35" s="1" t="s">
        <v>81</v>
      </c>
      <c r="E35" s="7">
        <v>44193</v>
      </c>
      <c r="F35" s="4">
        <v>7663000</v>
      </c>
      <c r="G35" s="5">
        <v>0</v>
      </c>
      <c r="H35" s="5">
        <v>6425000</v>
      </c>
      <c r="I35" s="5">
        <v>1627150</v>
      </c>
      <c r="J35" s="5">
        <v>0</v>
      </c>
      <c r="K35" s="5">
        <f t="shared" si="1"/>
        <v>8052150</v>
      </c>
      <c r="L35" s="5"/>
      <c r="M35" s="5">
        <v>62300</v>
      </c>
      <c r="N35" s="5">
        <f t="shared" si="2"/>
        <v>-326850</v>
      </c>
    </row>
    <row r="36" spans="1:14" s="1" customFormat="1" ht="12" customHeight="1">
      <c r="A36" s="6">
        <v>32</v>
      </c>
      <c r="B36" s="6" t="s">
        <v>82</v>
      </c>
      <c r="C36" s="6">
        <v>1660</v>
      </c>
      <c r="D36" s="1" t="s">
        <v>83</v>
      </c>
      <c r="E36" s="7">
        <v>43770</v>
      </c>
      <c r="F36" s="4">
        <v>7050000</v>
      </c>
      <c r="G36" s="5">
        <v>1282000</v>
      </c>
      <c r="H36" s="5">
        <v>4740800</v>
      </c>
      <c r="I36" s="5">
        <v>0</v>
      </c>
      <c r="J36" s="5">
        <v>1224200</v>
      </c>
      <c r="K36" s="5">
        <f t="shared" si="1"/>
        <v>7247000</v>
      </c>
      <c r="L36" s="5">
        <f>F36-K36</f>
        <v>-197000</v>
      </c>
      <c r="M36" s="5">
        <v>342500</v>
      </c>
      <c r="N36" s="5">
        <f t="shared" si="2"/>
        <v>145500</v>
      </c>
    </row>
    <row r="37" spans="1:14" s="1" customFormat="1" ht="12" customHeight="1">
      <c r="A37" s="6">
        <v>33</v>
      </c>
      <c r="B37" s="6" t="s">
        <v>84</v>
      </c>
      <c r="C37" s="6">
        <v>1660</v>
      </c>
      <c r="D37" s="1" t="s">
        <v>85</v>
      </c>
      <c r="E37" s="7">
        <v>43768</v>
      </c>
      <c r="F37" s="4">
        <v>6999000</v>
      </c>
      <c r="G37" s="5">
        <v>1499000</v>
      </c>
      <c r="H37" s="5">
        <v>4396850</v>
      </c>
      <c r="I37" s="5">
        <v>0</v>
      </c>
      <c r="J37" s="5">
        <v>0</v>
      </c>
      <c r="K37" s="5">
        <f t="shared" si="1"/>
        <v>5895850</v>
      </c>
      <c r="L37" s="5">
        <f>F37-K37</f>
        <v>1103150</v>
      </c>
      <c r="M37" s="5">
        <v>119300</v>
      </c>
      <c r="N37" s="5">
        <f t="shared" si="2"/>
        <v>1222450</v>
      </c>
    </row>
    <row r="38" spans="1:14" s="1" customFormat="1" ht="12" customHeight="1">
      <c r="A38" s="6">
        <v>34</v>
      </c>
      <c r="B38" s="6" t="s">
        <v>86</v>
      </c>
      <c r="C38" s="6">
        <v>1660</v>
      </c>
      <c r="D38" s="1" t="s">
        <v>87</v>
      </c>
      <c r="E38" s="7">
        <v>43714</v>
      </c>
      <c r="F38" s="4">
        <v>6665000</v>
      </c>
      <c r="G38" s="5">
        <v>3845001</v>
      </c>
      <c r="H38" s="5">
        <v>2252000</v>
      </c>
      <c r="I38" s="5">
        <v>0</v>
      </c>
      <c r="J38" s="5">
        <v>931749</v>
      </c>
      <c r="K38" s="5">
        <f t="shared" si="1"/>
        <v>7028750</v>
      </c>
      <c r="L38" s="5">
        <f>F38-K38</f>
        <v>-363750</v>
      </c>
      <c r="M38" s="5">
        <v>244650</v>
      </c>
      <c r="N38" s="5">
        <f t="shared" si="2"/>
        <v>-119100</v>
      </c>
    </row>
    <row r="39" spans="1:14" s="1" customFormat="1" ht="12" customHeight="1">
      <c r="A39" s="6">
        <v>35</v>
      </c>
      <c r="B39" s="6" t="s">
        <v>88</v>
      </c>
      <c r="C39" s="6">
        <v>1660</v>
      </c>
      <c r="D39" s="1" t="s">
        <v>89</v>
      </c>
      <c r="E39" s="7">
        <v>43929</v>
      </c>
      <c r="F39" s="4">
        <v>6833000</v>
      </c>
      <c r="G39" s="5">
        <v>0</v>
      </c>
      <c r="H39" s="5">
        <v>0</v>
      </c>
      <c r="I39" s="5">
        <v>6833094.4000000004</v>
      </c>
      <c r="J39" s="5">
        <v>0</v>
      </c>
      <c r="K39" s="5">
        <f t="shared" si="1"/>
        <v>6833094.4000000004</v>
      </c>
      <c r="L39" s="5"/>
      <c r="M39" s="5">
        <v>279820</v>
      </c>
      <c r="N39" s="5">
        <f t="shared" si="2"/>
        <v>279725.59999999963</v>
      </c>
    </row>
    <row r="40" spans="1:14" s="1" customFormat="1" ht="12" customHeight="1">
      <c r="A40" s="6">
        <v>36</v>
      </c>
      <c r="B40" s="6" t="s">
        <v>90</v>
      </c>
      <c r="C40" s="6">
        <v>1660</v>
      </c>
      <c r="D40" s="1" t="s">
        <v>91</v>
      </c>
      <c r="E40" s="7">
        <v>43929</v>
      </c>
      <c r="F40" s="4">
        <v>6833000</v>
      </c>
      <c r="G40" s="5">
        <v>0</v>
      </c>
      <c r="H40" s="5">
        <v>0</v>
      </c>
      <c r="I40" s="5">
        <v>6833000</v>
      </c>
      <c r="J40" s="5">
        <v>0</v>
      </c>
      <c r="K40" s="5">
        <f t="shared" si="1"/>
        <v>6833000</v>
      </c>
      <c r="L40" s="5"/>
      <c r="M40" s="5">
        <v>279820</v>
      </c>
      <c r="N40" s="5">
        <f t="shared" si="2"/>
        <v>279820</v>
      </c>
    </row>
    <row r="41" spans="1:14" s="1" customFormat="1" ht="12" customHeight="1">
      <c r="A41" s="6">
        <v>37</v>
      </c>
      <c r="B41" s="6" t="s">
        <v>92</v>
      </c>
      <c r="C41" s="6">
        <v>1660</v>
      </c>
      <c r="D41" s="1" t="s">
        <v>93</v>
      </c>
      <c r="E41" s="7">
        <v>44144</v>
      </c>
      <c r="F41" s="4">
        <v>7495000</v>
      </c>
      <c r="G41" s="5">
        <v>0</v>
      </c>
      <c r="H41" s="5">
        <v>6305114</v>
      </c>
      <c r="I41" s="5">
        <v>1570000</v>
      </c>
      <c r="J41" s="5">
        <v>0</v>
      </c>
      <c r="K41" s="5">
        <f t="shared" si="1"/>
        <v>7875114</v>
      </c>
      <c r="L41" s="5"/>
      <c r="M41" s="5">
        <v>59450</v>
      </c>
      <c r="N41" s="5">
        <f t="shared" si="2"/>
        <v>-320664</v>
      </c>
    </row>
    <row r="42" spans="1:14" s="1" customFormat="1" ht="12" customHeight="1">
      <c r="A42" s="6">
        <v>38</v>
      </c>
      <c r="B42" s="6" t="s">
        <v>94</v>
      </c>
      <c r="C42" s="6">
        <v>1660</v>
      </c>
      <c r="D42" s="1" t="s">
        <v>95</v>
      </c>
      <c r="E42" s="7">
        <v>44407</v>
      </c>
      <c r="F42" s="4">
        <v>7578000</v>
      </c>
      <c r="G42" s="5">
        <v>0</v>
      </c>
      <c r="H42" s="5">
        <v>0</v>
      </c>
      <c r="I42" s="5">
        <v>603900</v>
      </c>
      <c r="J42" s="5">
        <v>0</v>
      </c>
      <c r="K42" s="5">
        <f t="shared" si="1"/>
        <v>603900</v>
      </c>
      <c r="L42" s="5">
        <f t="shared" ref="L42:L59" si="4">F42-K42</f>
        <v>6974100</v>
      </c>
      <c r="M42" s="5">
        <v>378901</v>
      </c>
      <c r="N42" s="5">
        <f t="shared" si="2"/>
        <v>7353001</v>
      </c>
    </row>
    <row r="43" spans="1:14" s="1" customFormat="1" ht="12" customHeight="1">
      <c r="A43" s="6">
        <v>39</v>
      </c>
      <c r="B43" s="6" t="s">
        <v>96</v>
      </c>
      <c r="C43" s="6">
        <v>1660</v>
      </c>
      <c r="D43" s="1" t="s">
        <v>95</v>
      </c>
      <c r="E43" s="7">
        <v>44407</v>
      </c>
      <c r="F43" s="4">
        <v>7578000</v>
      </c>
      <c r="G43" s="5">
        <v>0</v>
      </c>
      <c r="H43" s="5">
        <v>0</v>
      </c>
      <c r="I43" s="5">
        <v>603900</v>
      </c>
      <c r="J43" s="5">
        <v>0</v>
      </c>
      <c r="K43" s="5">
        <f t="shared" si="1"/>
        <v>603900</v>
      </c>
      <c r="L43" s="5">
        <f t="shared" si="4"/>
        <v>6974100</v>
      </c>
      <c r="M43" s="5">
        <v>378900</v>
      </c>
      <c r="N43" s="5">
        <f t="shared" si="2"/>
        <v>7353000</v>
      </c>
    </row>
    <row r="44" spans="1:14" s="1" customFormat="1" ht="12" customHeight="1">
      <c r="A44" s="6">
        <v>40</v>
      </c>
      <c r="B44" s="6" t="s">
        <v>97</v>
      </c>
      <c r="C44" s="6">
        <v>1660</v>
      </c>
      <c r="D44" s="1" t="s">
        <v>98</v>
      </c>
      <c r="E44" s="7">
        <v>43721</v>
      </c>
      <c r="F44" s="4">
        <v>6333000</v>
      </c>
      <c r="G44" s="5">
        <v>1671000</v>
      </c>
      <c r="H44" s="5">
        <v>2583000</v>
      </c>
      <c r="I44" s="5">
        <v>1100000</v>
      </c>
      <c r="J44" s="5">
        <v>500000</v>
      </c>
      <c r="K44" s="5">
        <f t="shared" si="1"/>
        <v>5854000</v>
      </c>
      <c r="L44" s="5">
        <f t="shared" si="4"/>
        <v>479000</v>
      </c>
      <c r="M44" s="5">
        <v>83550</v>
      </c>
      <c r="N44" s="5">
        <f t="shared" si="2"/>
        <v>562550</v>
      </c>
    </row>
    <row r="45" spans="1:14" s="1" customFormat="1" ht="12" customHeight="1">
      <c r="A45" s="6">
        <v>41</v>
      </c>
      <c r="B45" s="6" t="s">
        <v>99</v>
      </c>
      <c r="C45" s="6">
        <v>1660</v>
      </c>
      <c r="D45" s="1" t="s">
        <v>100</v>
      </c>
      <c r="E45" s="7">
        <v>44233</v>
      </c>
      <c r="F45" s="4">
        <v>7495000</v>
      </c>
      <c r="G45" s="5">
        <v>200000</v>
      </c>
      <c r="H45" s="5">
        <v>200000</v>
      </c>
      <c r="I45" s="5">
        <v>5550223</v>
      </c>
      <c r="J45" s="5">
        <v>1260845</v>
      </c>
      <c r="K45" s="5">
        <f t="shared" si="1"/>
        <v>7211068</v>
      </c>
      <c r="L45" s="5">
        <f t="shared" si="4"/>
        <v>283932</v>
      </c>
      <c r="M45" s="5">
        <v>361050</v>
      </c>
      <c r="N45" s="5">
        <f t="shared" si="2"/>
        <v>644982</v>
      </c>
    </row>
    <row r="46" spans="1:14" s="1" customFormat="1" ht="12" customHeight="1">
      <c r="A46" s="6">
        <v>42</v>
      </c>
      <c r="B46" s="6" t="s">
        <v>101</v>
      </c>
      <c r="C46" s="6">
        <v>1660</v>
      </c>
      <c r="D46" s="1" t="s">
        <v>102</v>
      </c>
      <c r="E46" s="7">
        <v>43737</v>
      </c>
      <c r="F46" s="4">
        <v>5780000</v>
      </c>
      <c r="G46" s="5">
        <v>1322000</v>
      </c>
      <c r="H46" s="5">
        <v>3160000</v>
      </c>
      <c r="I46" s="5">
        <v>1593000</v>
      </c>
      <c r="J46" s="5">
        <v>0</v>
      </c>
      <c r="K46" s="5">
        <f t="shared" si="1"/>
        <v>6075000</v>
      </c>
      <c r="L46" s="5">
        <f t="shared" si="4"/>
        <v>-295000</v>
      </c>
      <c r="M46" s="5">
        <v>118500</v>
      </c>
      <c r="N46" s="5">
        <f t="shared" si="2"/>
        <v>-176500</v>
      </c>
    </row>
    <row r="47" spans="1:14" s="1" customFormat="1" ht="12" customHeight="1">
      <c r="A47" s="6">
        <v>43</v>
      </c>
      <c r="B47" s="6" t="s">
        <v>103</v>
      </c>
      <c r="C47" s="6">
        <v>1660</v>
      </c>
      <c r="D47" s="1" t="s">
        <v>104</v>
      </c>
      <c r="E47" s="7">
        <v>43759</v>
      </c>
      <c r="F47" s="4">
        <v>6799000</v>
      </c>
      <c r="G47" s="5">
        <v>1779000</v>
      </c>
      <c r="H47" s="5">
        <v>2142000</v>
      </c>
      <c r="I47" s="5">
        <v>3223950</v>
      </c>
      <c r="J47" s="5">
        <v>0</v>
      </c>
      <c r="K47" s="5">
        <f t="shared" si="1"/>
        <v>7144950</v>
      </c>
      <c r="L47" s="5">
        <f t="shared" si="4"/>
        <v>-345950</v>
      </c>
      <c r="M47" s="5">
        <v>222850</v>
      </c>
      <c r="N47" s="5">
        <f t="shared" si="2"/>
        <v>-123100</v>
      </c>
    </row>
    <row r="48" spans="1:14" s="1" customFormat="1" ht="12" customHeight="1">
      <c r="A48" s="6">
        <v>44</v>
      </c>
      <c r="B48" s="6" t="s">
        <v>105</v>
      </c>
      <c r="C48" s="6">
        <v>1660</v>
      </c>
      <c r="D48" s="1" t="s">
        <v>106</v>
      </c>
      <c r="E48" s="7">
        <v>43726</v>
      </c>
      <c r="F48" s="4">
        <v>6333000</v>
      </c>
      <c r="G48" s="5">
        <v>1671000</v>
      </c>
      <c r="H48" s="5">
        <v>1983000</v>
      </c>
      <c r="I48" s="5">
        <v>2995650</v>
      </c>
      <c r="J48" s="5">
        <v>0</v>
      </c>
      <c r="K48" s="5">
        <f t="shared" si="1"/>
        <v>6649650</v>
      </c>
      <c r="L48" s="5">
        <f t="shared" si="4"/>
        <v>-316650</v>
      </c>
      <c r="M48" s="5">
        <v>133150</v>
      </c>
      <c r="N48" s="5">
        <f t="shared" si="2"/>
        <v>-183500</v>
      </c>
    </row>
    <row r="49" spans="1:14" s="1" customFormat="1" ht="12" customHeight="1">
      <c r="A49" s="6">
        <v>45</v>
      </c>
      <c r="B49" s="6" t="s">
        <v>107</v>
      </c>
      <c r="C49" s="6">
        <v>1660</v>
      </c>
      <c r="D49" s="1" t="s">
        <v>108</v>
      </c>
      <c r="E49" s="7">
        <v>43778</v>
      </c>
      <c r="F49" s="4">
        <v>6833000</v>
      </c>
      <c r="G49" s="5">
        <v>2033000</v>
      </c>
      <c r="H49" s="5">
        <v>2105050</v>
      </c>
      <c r="I49" s="5">
        <v>2542600</v>
      </c>
      <c r="J49" s="5">
        <v>500000</v>
      </c>
      <c r="K49" s="5">
        <f t="shared" si="1"/>
        <v>7180650</v>
      </c>
      <c r="L49" s="5">
        <f t="shared" si="4"/>
        <v>-347650</v>
      </c>
      <c r="M49" s="5">
        <v>143250</v>
      </c>
      <c r="N49" s="5">
        <f t="shared" si="2"/>
        <v>-204400</v>
      </c>
    </row>
    <row r="50" spans="1:14" s="1" customFormat="1" ht="12" customHeight="1">
      <c r="A50" s="6">
        <v>46</v>
      </c>
      <c r="B50" s="6" t="s">
        <v>109</v>
      </c>
      <c r="C50" s="6">
        <v>1660</v>
      </c>
      <c r="D50" s="1" t="s">
        <v>110</v>
      </c>
      <c r="E50" s="7">
        <v>43821</v>
      </c>
      <c r="F50" s="4">
        <v>6920000</v>
      </c>
      <c r="G50" s="5">
        <v>1809000</v>
      </c>
      <c r="H50" s="5">
        <v>2183000</v>
      </c>
      <c r="I50" s="5">
        <v>1637000</v>
      </c>
      <c r="J50" s="5">
        <v>1437000</v>
      </c>
      <c r="K50" s="5">
        <f t="shared" si="1"/>
        <v>7066000</v>
      </c>
      <c r="L50" s="5">
        <f t="shared" si="4"/>
        <v>-146000</v>
      </c>
      <c r="M50" s="5">
        <v>145000</v>
      </c>
      <c r="N50" s="5">
        <f t="shared" si="2"/>
        <v>-1000</v>
      </c>
    </row>
    <row r="51" spans="1:14" s="1" customFormat="1" ht="12" customHeight="1">
      <c r="A51" s="6">
        <v>47</v>
      </c>
      <c r="B51" s="6" t="s">
        <v>111</v>
      </c>
      <c r="C51" s="6">
        <v>1660</v>
      </c>
      <c r="D51" s="1" t="s">
        <v>112</v>
      </c>
      <c r="E51" s="7">
        <v>43737</v>
      </c>
      <c r="F51" s="4">
        <v>6814000</v>
      </c>
      <c r="G51" s="5">
        <v>1784000</v>
      </c>
      <c r="H51" s="5">
        <v>3757003</v>
      </c>
      <c r="I51" s="5">
        <v>1606970</v>
      </c>
      <c r="J51" s="5">
        <v>0</v>
      </c>
      <c r="K51" s="5">
        <f t="shared" si="1"/>
        <v>7147973</v>
      </c>
      <c r="L51" s="5">
        <f t="shared" si="4"/>
        <v>-333973</v>
      </c>
      <c r="M51" s="5">
        <v>142850</v>
      </c>
      <c r="N51" s="5">
        <f t="shared" si="2"/>
        <v>-191123</v>
      </c>
    </row>
    <row r="52" spans="1:14" s="1" customFormat="1" ht="12" customHeight="1">
      <c r="A52" s="6">
        <v>48</v>
      </c>
      <c r="B52" s="6" t="s">
        <v>113</v>
      </c>
      <c r="C52" s="6">
        <v>1660</v>
      </c>
      <c r="D52" s="1" t="s">
        <v>114</v>
      </c>
      <c r="E52" s="7">
        <v>43723</v>
      </c>
      <c r="F52" s="4">
        <v>6333000</v>
      </c>
      <c r="G52" s="5">
        <v>1671000</v>
      </c>
      <c r="H52" s="5">
        <v>1983000</v>
      </c>
      <c r="I52" s="5">
        <v>2938320</v>
      </c>
      <c r="J52" s="5">
        <v>0</v>
      </c>
      <c r="K52" s="5">
        <f t="shared" si="1"/>
        <v>6592320</v>
      </c>
      <c r="L52" s="5">
        <f t="shared" si="4"/>
        <v>-259320</v>
      </c>
      <c r="M52" s="5">
        <v>133150</v>
      </c>
      <c r="N52" s="5">
        <f t="shared" si="2"/>
        <v>-126170</v>
      </c>
    </row>
    <row r="53" spans="1:14" s="1" customFormat="1" ht="12" customHeight="1">
      <c r="A53" s="6">
        <v>49</v>
      </c>
      <c r="B53" s="6" t="s">
        <v>115</v>
      </c>
      <c r="C53" s="6">
        <v>1660</v>
      </c>
      <c r="D53" s="1" t="s">
        <v>116</v>
      </c>
      <c r="E53" s="7">
        <v>43716</v>
      </c>
      <c r="F53" s="4">
        <v>6499000</v>
      </c>
      <c r="G53" s="5">
        <v>1710000</v>
      </c>
      <c r="H53" s="5">
        <v>3729000</v>
      </c>
      <c r="I53" s="5">
        <v>1885202</v>
      </c>
      <c r="J53" s="5">
        <v>0</v>
      </c>
      <c r="K53" s="5">
        <f t="shared" si="1"/>
        <v>7324202</v>
      </c>
      <c r="L53" s="5">
        <f t="shared" si="4"/>
        <v>-825202</v>
      </c>
      <c r="M53" s="5">
        <v>136500</v>
      </c>
      <c r="N53" s="5">
        <f t="shared" si="2"/>
        <v>-688702</v>
      </c>
    </row>
    <row r="54" spans="1:14" s="1" customFormat="1" ht="12" customHeight="1">
      <c r="A54" s="6">
        <v>50</v>
      </c>
      <c r="B54" s="6" t="s">
        <v>117</v>
      </c>
      <c r="C54" s="6">
        <v>1660</v>
      </c>
      <c r="D54" s="1" t="s">
        <v>118</v>
      </c>
      <c r="E54" s="7">
        <v>43714</v>
      </c>
      <c r="F54" s="4">
        <v>6333000</v>
      </c>
      <c r="G54" s="5">
        <v>1671000</v>
      </c>
      <c r="H54" s="5">
        <v>1983000</v>
      </c>
      <c r="I54" s="5">
        <v>1487000</v>
      </c>
      <c r="J54" s="5">
        <v>0</v>
      </c>
      <c r="K54" s="5">
        <f t="shared" si="1"/>
        <v>5141000</v>
      </c>
      <c r="L54" s="5">
        <f t="shared" si="4"/>
        <v>1192000</v>
      </c>
      <c r="M54" s="5">
        <v>157900</v>
      </c>
      <c r="N54" s="5">
        <f t="shared" si="2"/>
        <v>1349900</v>
      </c>
    </row>
    <row r="55" spans="1:14" s="1" customFormat="1" ht="12" customHeight="1">
      <c r="A55" s="6">
        <v>51</v>
      </c>
      <c r="B55" s="6" t="s">
        <v>119</v>
      </c>
      <c r="C55" s="6">
        <v>1660</v>
      </c>
      <c r="D55" s="1" t="s">
        <v>120</v>
      </c>
      <c r="E55" s="7">
        <v>43770</v>
      </c>
      <c r="F55" s="4">
        <v>6799000</v>
      </c>
      <c r="G55" s="5">
        <v>1779000</v>
      </c>
      <c r="H55" s="5">
        <v>2142000</v>
      </c>
      <c r="I55" s="5">
        <v>1600000</v>
      </c>
      <c r="J55" s="5">
        <v>1590001</v>
      </c>
      <c r="K55" s="5">
        <f t="shared" si="1"/>
        <v>7111001</v>
      </c>
      <c r="L55" s="5">
        <f t="shared" si="4"/>
        <v>-312001</v>
      </c>
      <c r="M55" s="5">
        <v>169250</v>
      </c>
      <c r="N55" s="5">
        <f t="shared" si="2"/>
        <v>-142751</v>
      </c>
    </row>
    <row r="56" spans="1:14" s="1" customFormat="1" ht="12" customHeight="1">
      <c r="A56" s="6">
        <v>52</v>
      </c>
      <c r="B56" s="6" t="s">
        <v>121</v>
      </c>
      <c r="C56" s="6">
        <v>1660</v>
      </c>
      <c r="D56" s="1" t="s">
        <v>122</v>
      </c>
      <c r="E56" s="7">
        <v>43719</v>
      </c>
      <c r="F56" s="4">
        <v>6333000</v>
      </c>
      <c r="G56" s="5">
        <v>1671000</v>
      </c>
      <c r="H56" s="4">
        <v>0</v>
      </c>
      <c r="I56" s="4">
        <v>4000000</v>
      </c>
      <c r="J56" s="5">
        <v>1003150</v>
      </c>
      <c r="K56" s="5">
        <f t="shared" si="1"/>
        <v>6674150</v>
      </c>
      <c r="L56" s="5">
        <f t="shared" si="4"/>
        <v>-341150</v>
      </c>
      <c r="M56" s="5">
        <v>207500</v>
      </c>
      <c r="N56" s="5">
        <f t="shared" si="2"/>
        <v>-133650</v>
      </c>
    </row>
    <row r="57" spans="1:14" s="1" customFormat="1" ht="12" customHeight="1">
      <c r="A57" s="6">
        <v>53</v>
      </c>
      <c r="B57" s="6" t="s">
        <v>123</v>
      </c>
      <c r="C57" s="6">
        <v>1660</v>
      </c>
      <c r="D57" s="1" t="s">
        <v>124</v>
      </c>
      <c r="E57" s="7">
        <v>44469</v>
      </c>
      <c r="F57" s="4">
        <v>5835000</v>
      </c>
      <c r="G57" s="5">
        <v>0</v>
      </c>
      <c r="H57" s="4">
        <v>0</v>
      </c>
      <c r="I57" s="4">
        <v>4225000</v>
      </c>
      <c r="J57" s="5">
        <v>1835750</v>
      </c>
      <c r="K57" s="5">
        <f t="shared" si="1"/>
        <v>6060750</v>
      </c>
      <c r="L57" s="5">
        <f t="shared" si="4"/>
        <v>-225750</v>
      </c>
      <c r="M57" s="5">
        <v>215200</v>
      </c>
      <c r="N57" s="5">
        <f t="shared" si="2"/>
        <v>-10550</v>
      </c>
    </row>
    <row r="58" spans="1:14" s="1" customFormat="1" ht="12" customHeight="1">
      <c r="A58" s="6">
        <v>54</v>
      </c>
      <c r="B58" s="6" t="s">
        <v>125</v>
      </c>
      <c r="C58" s="6">
        <v>1660</v>
      </c>
      <c r="D58" s="1" t="s">
        <v>126</v>
      </c>
      <c r="E58" s="7">
        <v>43783</v>
      </c>
      <c r="F58" s="4">
        <v>7000000</v>
      </c>
      <c r="G58" s="5">
        <v>1275000</v>
      </c>
      <c r="H58" s="5">
        <v>2735000</v>
      </c>
      <c r="I58" s="5">
        <v>1658000</v>
      </c>
      <c r="J58" s="5">
        <f>2187000-381000</f>
        <v>1806000</v>
      </c>
      <c r="K58" s="5">
        <f t="shared" si="1"/>
        <v>7474000</v>
      </c>
      <c r="L58" s="5">
        <f t="shared" si="4"/>
        <v>-474000</v>
      </c>
      <c r="M58" s="5">
        <v>201900</v>
      </c>
      <c r="N58" s="5">
        <f t="shared" si="2"/>
        <v>-272100</v>
      </c>
    </row>
    <row r="59" spans="1:14" s="1" customFormat="1" ht="12" customHeight="1">
      <c r="A59" s="6">
        <v>55</v>
      </c>
      <c r="B59" s="6" t="s">
        <v>127</v>
      </c>
      <c r="C59" s="6">
        <v>1660</v>
      </c>
      <c r="D59" s="1" t="s">
        <v>128</v>
      </c>
      <c r="E59" s="7">
        <v>44363</v>
      </c>
      <c r="F59" s="4">
        <v>7910000</v>
      </c>
      <c r="G59" s="5">
        <v>0</v>
      </c>
      <c r="H59" s="4">
        <v>0</v>
      </c>
      <c r="I59" s="4">
        <v>6545000</v>
      </c>
      <c r="J59" s="5">
        <v>0</v>
      </c>
      <c r="K59" s="5">
        <f t="shared" si="1"/>
        <v>6545000</v>
      </c>
      <c r="L59" s="5">
        <f t="shared" si="4"/>
        <v>1365000</v>
      </c>
      <c r="M59" s="5">
        <v>322500</v>
      </c>
      <c r="N59" s="5">
        <f t="shared" si="2"/>
        <v>1687500</v>
      </c>
    </row>
    <row r="60" spans="1:14" s="1" customFormat="1" ht="12" customHeight="1">
      <c r="A60" s="6">
        <v>56</v>
      </c>
      <c r="B60" s="6" t="s">
        <v>129</v>
      </c>
      <c r="C60" s="6">
        <v>1660</v>
      </c>
      <c r="D60" s="1" t="s">
        <v>130</v>
      </c>
      <c r="E60" s="7">
        <v>44561</v>
      </c>
      <c r="F60" s="4">
        <v>7390000</v>
      </c>
      <c r="G60" s="5">
        <v>0</v>
      </c>
      <c r="H60" s="5">
        <v>0</v>
      </c>
      <c r="I60" s="5">
        <v>5538300</v>
      </c>
      <c r="J60" s="5">
        <v>0</v>
      </c>
      <c r="K60" s="5">
        <f t="shared" si="1"/>
        <v>5538300</v>
      </c>
      <c r="L60" s="5"/>
      <c r="M60" s="5">
        <v>0</v>
      </c>
      <c r="N60" s="5">
        <f t="shared" si="2"/>
        <v>1851700</v>
      </c>
    </row>
    <row r="61" spans="1:14" s="1" customFormat="1" ht="12" customHeight="1">
      <c r="A61" s="6">
        <v>57</v>
      </c>
      <c r="B61" s="6" t="s">
        <v>131</v>
      </c>
      <c r="C61" s="6">
        <v>1660</v>
      </c>
      <c r="D61" s="1" t="s">
        <v>132</v>
      </c>
      <c r="E61" s="7">
        <v>44329</v>
      </c>
      <c r="F61" s="4">
        <v>7910000</v>
      </c>
      <c r="G61" s="5">
        <v>0</v>
      </c>
      <c r="H61" s="5">
        <v>0</v>
      </c>
      <c r="I61" s="5">
        <v>6489000</v>
      </c>
      <c r="J61" s="5">
        <v>1940500</v>
      </c>
      <c r="K61" s="5">
        <f t="shared" si="1"/>
        <v>8429500</v>
      </c>
      <c r="L61" s="5"/>
      <c r="M61" s="5">
        <v>324450</v>
      </c>
      <c r="N61" s="5">
        <f t="shared" si="2"/>
        <v>-195050</v>
      </c>
    </row>
    <row r="62" spans="1:14" s="1" customFormat="1" ht="12" customHeight="1">
      <c r="A62" s="6">
        <v>58</v>
      </c>
      <c r="B62" s="6" t="s">
        <v>133</v>
      </c>
      <c r="C62" s="6">
        <v>1660</v>
      </c>
      <c r="D62" s="1" t="s">
        <v>134</v>
      </c>
      <c r="E62" s="7">
        <v>44075</v>
      </c>
      <c r="F62" s="4">
        <v>7066000</v>
      </c>
      <c r="G62" s="5">
        <v>0</v>
      </c>
      <c r="H62" s="5">
        <v>1225000</v>
      </c>
      <c r="I62" s="5">
        <v>4528000</v>
      </c>
      <c r="J62" s="5">
        <v>280300</v>
      </c>
      <c r="K62" s="5">
        <f t="shared" si="1"/>
        <v>6033300</v>
      </c>
      <c r="L62" s="5"/>
      <c r="M62" s="5">
        <v>136000</v>
      </c>
      <c r="N62" s="5">
        <f t="shared" si="2"/>
        <v>1168700</v>
      </c>
    </row>
    <row r="63" spans="1:14" s="1" customFormat="1" ht="12" customHeight="1">
      <c r="A63" s="6">
        <v>59</v>
      </c>
      <c r="B63" s="6" t="s">
        <v>135</v>
      </c>
      <c r="C63" s="6">
        <v>1660</v>
      </c>
      <c r="D63" s="1" t="s">
        <v>136</v>
      </c>
      <c r="E63" s="7">
        <v>44498</v>
      </c>
      <c r="F63" s="4">
        <v>6857000</v>
      </c>
      <c r="G63" s="5">
        <v>0</v>
      </c>
      <c r="H63" s="5">
        <v>0</v>
      </c>
      <c r="I63" s="5">
        <v>4025000</v>
      </c>
      <c r="J63" s="5">
        <v>3205350</v>
      </c>
      <c r="K63" s="5">
        <f t="shared" si="1"/>
        <v>7230350</v>
      </c>
      <c r="L63" s="5"/>
      <c r="M63" s="5">
        <v>162850</v>
      </c>
      <c r="N63" s="5">
        <f t="shared" si="2"/>
        <v>-210500</v>
      </c>
    </row>
    <row r="64" spans="1:14" s="1" customFormat="1" ht="12" customHeight="1">
      <c r="A64" s="6">
        <v>60</v>
      </c>
      <c r="B64" s="6" t="s">
        <v>137</v>
      </c>
      <c r="C64" s="6">
        <v>1660</v>
      </c>
      <c r="D64" s="1" t="s">
        <v>138</v>
      </c>
      <c r="E64" s="7">
        <v>44206</v>
      </c>
      <c r="F64" s="4">
        <v>7827000</v>
      </c>
      <c r="G64" s="5">
        <v>0</v>
      </c>
      <c r="H64" s="5">
        <v>2022000</v>
      </c>
      <c r="I64" s="5">
        <v>4359000</v>
      </c>
      <c r="J64" s="5">
        <v>0</v>
      </c>
      <c r="K64" s="5">
        <f t="shared" si="1"/>
        <v>6381000</v>
      </c>
      <c r="L64" s="5"/>
      <c r="M64" s="5">
        <v>0</v>
      </c>
      <c r="N64" s="5">
        <f t="shared" si="2"/>
        <v>1446000</v>
      </c>
    </row>
    <row r="65" spans="1:14" s="1" customFormat="1" ht="12" customHeight="1">
      <c r="A65" s="6">
        <v>61</v>
      </c>
      <c r="B65" s="6" t="s">
        <v>139</v>
      </c>
      <c r="C65" s="6">
        <v>1660</v>
      </c>
      <c r="D65" s="1" t="s">
        <v>140</v>
      </c>
      <c r="E65" s="7">
        <v>44280</v>
      </c>
      <c r="F65" s="4">
        <v>7745000</v>
      </c>
      <c r="G65" s="5">
        <v>0</v>
      </c>
      <c r="H65" s="5">
        <v>25000</v>
      </c>
      <c r="I65" s="5">
        <v>6301500</v>
      </c>
      <c r="J65" s="5">
        <v>0</v>
      </c>
      <c r="K65" s="5">
        <f t="shared" si="1"/>
        <v>6326500</v>
      </c>
      <c r="L65" s="5"/>
      <c r="M65" s="5">
        <v>0</v>
      </c>
      <c r="N65" s="5">
        <f t="shared" si="2"/>
        <v>1418500</v>
      </c>
    </row>
    <row r="66" spans="1:14" s="1" customFormat="1" ht="12" customHeight="1">
      <c r="A66" s="6">
        <v>62</v>
      </c>
      <c r="B66" s="6" t="s">
        <v>141</v>
      </c>
      <c r="C66" s="6">
        <v>1660</v>
      </c>
      <c r="D66" s="1" t="s">
        <v>142</v>
      </c>
      <c r="E66" s="7">
        <v>44132</v>
      </c>
      <c r="F66" s="4">
        <v>6395000</v>
      </c>
      <c r="G66" s="5">
        <v>0</v>
      </c>
      <c r="H66" s="5">
        <v>841500</v>
      </c>
      <c r="I66" s="5">
        <v>4169700</v>
      </c>
      <c r="J66" s="5">
        <v>0</v>
      </c>
      <c r="K66" s="5">
        <f t="shared" si="1"/>
        <v>5011200</v>
      </c>
      <c r="L66" s="5">
        <f>F66-K66</f>
        <v>1383800</v>
      </c>
      <c r="M66" s="5">
        <v>0</v>
      </c>
      <c r="N66" s="5">
        <f t="shared" si="2"/>
        <v>1383800</v>
      </c>
    </row>
    <row r="67" spans="1:14" s="1" customFormat="1" ht="12" customHeight="1">
      <c r="A67" s="6">
        <v>63</v>
      </c>
      <c r="B67" s="6" t="s">
        <v>143</v>
      </c>
      <c r="C67" s="6">
        <v>1660</v>
      </c>
      <c r="D67" s="1" t="s">
        <v>144</v>
      </c>
      <c r="E67" s="7">
        <v>44130</v>
      </c>
      <c r="F67" s="4">
        <v>6395000</v>
      </c>
      <c r="G67" s="5">
        <v>0</v>
      </c>
      <c r="H67" s="5">
        <v>841500</v>
      </c>
      <c r="I67" s="5">
        <v>4169700</v>
      </c>
      <c r="J67" s="5">
        <v>0</v>
      </c>
      <c r="K67" s="5">
        <f t="shared" si="1"/>
        <v>5011200</v>
      </c>
      <c r="L67" s="5">
        <f>F67-K67</f>
        <v>1383800</v>
      </c>
      <c r="M67" s="5">
        <v>0</v>
      </c>
      <c r="N67" s="5">
        <f t="shared" si="2"/>
        <v>1383800</v>
      </c>
    </row>
    <row r="68" spans="1:14" s="1" customFormat="1" ht="12" customHeight="1">
      <c r="A68" s="6">
        <v>64</v>
      </c>
      <c r="B68" s="6" t="s">
        <v>145</v>
      </c>
      <c r="C68" s="6">
        <v>1660</v>
      </c>
      <c r="D68" s="1" t="s">
        <v>146</v>
      </c>
      <c r="E68" s="7">
        <v>44099</v>
      </c>
      <c r="F68" s="4">
        <v>6166000</v>
      </c>
      <c r="G68" s="5">
        <v>0</v>
      </c>
      <c r="H68" s="5">
        <v>845000</v>
      </c>
      <c r="I68" s="5">
        <v>3960724</v>
      </c>
      <c r="J68" s="5">
        <v>0</v>
      </c>
      <c r="K68" s="5">
        <f t="shared" si="1"/>
        <v>4805724</v>
      </c>
      <c r="L68" s="5">
        <f>F68-K68</f>
        <v>1360276</v>
      </c>
      <c r="M68" s="5">
        <v>0</v>
      </c>
      <c r="N68" s="5">
        <f t="shared" si="2"/>
        <v>1360276</v>
      </c>
    </row>
    <row r="69" spans="1:14" s="1" customFormat="1" ht="12" customHeight="1">
      <c r="A69" s="6">
        <v>65</v>
      </c>
      <c r="B69" s="6" t="s">
        <v>147</v>
      </c>
      <c r="C69" s="6">
        <v>1660</v>
      </c>
      <c r="D69" s="1" t="s">
        <v>148</v>
      </c>
      <c r="E69" s="7">
        <v>43885</v>
      </c>
      <c r="F69" s="4">
        <v>6998000</v>
      </c>
      <c r="G69" s="5">
        <v>227250</v>
      </c>
      <c r="H69" s="5">
        <v>1717400</v>
      </c>
      <c r="I69" s="5">
        <v>3866000</v>
      </c>
      <c r="J69" s="5">
        <v>0</v>
      </c>
      <c r="K69" s="5">
        <f t="shared" si="1"/>
        <v>5810650</v>
      </c>
      <c r="L69" s="5">
        <f>F69-K69</f>
        <v>1187350</v>
      </c>
      <c r="M69" s="5">
        <v>65000</v>
      </c>
      <c r="N69" s="5">
        <f t="shared" si="2"/>
        <v>1252350</v>
      </c>
    </row>
    <row r="70" spans="1:14" s="1" customFormat="1" ht="12" customHeight="1">
      <c r="A70" s="6">
        <v>66</v>
      </c>
      <c r="B70" s="6" t="s">
        <v>149</v>
      </c>
      <c r="C70" s="6">
        <v>1660</v>
      </c>
      <c r="D70" s="1" t="s">
        <v>150</v>
      </c>
      <c r="E70" s="7">
        <v>43842</v>
      </c>
      <c r="F70" s="4">
        <v>7288000</v>
      </c>
      <c r="G70" s="5">
        <v>1318000</v>
      </c>
      <c r="H70" s="5">
        <v>577000</v>
      </c>
      <c r="I70" s="5">
        <v>2308000</v>
      </c>
      <c r="J70" s="5">
        <v>0</v>
      </c>
      <c r="K70" s="5">
        <f t="shared" ref="K70:K133" si="5">SUM(G70:J70)</f>
        <v>4203000</v>
      </c>
      <c r="L70" s="5"/>
      <c r="M70" s="5">
        <v>65900</v>
      </c>
      <c r="N70" s="5">
        <f t="shared" ref="N70:N117" si="6">F70+M70-K70</f>
        <v>3150900</v>
      </c>
    </row>
    <row r="71" spans="1:14" s="1" customFormat="1" ht="12" customHeight="1">
      <c r="A71" s="6">
        <v>67</v>
      </c>
      <c r="B71" s="6" t="s">
        <v>151</v>
      </c>
      <c r="C71" s="6">
        <v>1660</v>
      </c>
      <c r="D71" s="1" t="s">
        <v>152</v>
      </c>
      <c r="E71" s="7">
        <v>44402</v>
      </c>
      <c r="F71" s="4">
        <v>8242000</v>
      </c>
      <c r="G71" s="5">
        <v>0</v>
      </c>
      <c r="H71" s="5">
        <v>0</v>
      </c>
      <c r="I71" s="5">
        <v>4219000</v>
      </c>
      <c r="J71" s="5">
        <v>2600000</v>
      </c>
      <c r="K71" s="5">
        <f t="shared" si="5"/>
        <v>6819000</v>
      </c>
      <c r="L71" s="5">
        <f>F71-K71</f>
        <v>1423000</v>
      </c>
      <c r="M71" s="5">
        <v>0</v>
      </c>
      <c r="N71" s="5">
        <f t="shared" si="6"/>
        <v>1423000</v>
      </c>
    </row>
    <row r="72" spans="1:14" s="1" customFormat="1" ht="12" customHeight="1">
      <c r="A72" s="6">
        <v>68</v>
      </c>
      <c r="B72" s="6" t="s">
        <v>153</v>
      </c>
      <c r="C72" s="6">
        <v>1660</v>
      </c>
      <c r="D72" s="1" t="s">
        <v>154</v>
      </c>
      <c r="E72" s="7">
        <v>43818</v>
      </c>
      <c r="F72" s="4">
        <v>7100000</v>
      </c>
      <c r="G72" s="5">
        <v>1290000</v>
      </c>
      <c r="H72" s="5">
        <v>3009750</v>
      </c>
      <c r="I72" s="5">
        <v>1767150</v>
      </c>
      <c r="J72" s="5">
        <v>1388100</v>
      </c>
      <c r="K72" s="5">
        <f t="shared" si="5"/>
        <v>7455000</v>
      </c>
      <c r="L72" s="5"/>
      <c r="M72" s="5">
        <v>64500</v>
      </c>
      <c r="N72" s="5">
        <f t="shared" si="6"/>
        <v>-290500</v>
      </c>
    </row>
    <row r="73" spans="1:14" s="1" customFormat="1" ht="12" customHeight="1">
      <c r="A73" s="6">
        <v>69</v>
      </c>
      <c r="B73" s="6" t="s">
        <v>155</v>
      </c>
      <c r="C73" s="6">
        <v>1660</v>
      </c>
      <c r="D73" s="1" t="s">
        <v>156</v>
      </c>
      <c r="E73" s="7">
        <v>43880</v>
      </c>
      <c r="F73" s="4">
        <v>6997000</v>
      </c>
      <c r="G73" s="5">
        <v>225000</v>
      </c>
      <c r="H73" s="5">
        <v>1075000</v>
      </c>
      <c r="I73" s="5">
        <v>2736000</v>
      </c>
      <c r="J73" s="5">
        <v>1657000</v>
      </c>
      <c r="K73" s="5">
        <f t="shared" si="5"/>
        <v>5693000</v>
      </c>
      <c r="L73" s="5">
        <f>F73-K73</f>
        <v>1304000</v>
      </c>
      <c r="M73" s="5">
        <v>65000</v>
      </c>
      <c r="N73" s="5">
        <f t="shared" si="6"/>
        <v>1369000</v>
      </c>
    </row>
    <row r="74" spans="1:14" s="1" customFormat="1" ht="12" customHeight="1">
      <c r="A74" s="6">
        <v>70</v>
      </c>
      <c r="B74" s="6" t="s">
        <v>157</v>
      </c>
      <c r="C74" s="6">
        <v>1660</v>
      </c>
      <c r="D74" s="1" t="s">
        <v>158</v>
      </c>
      <c r="E74" s="7">
        <v>44135</v>
      </c>
      <c r="F74" s="4">
        <v>6495000</v>
      </c>
      <c r="G74" s="5">
        <v>0</v>
      </c>
      <c r="H74" s="5">
        <v>349000</v>
      </c>
      <c r="I74" s="5">
        <v>609000</v>
      </c>
      <c r="J74" s="5">
        <v>3590125</v>
      </c>
      <c r="K74" s="5">
        <f t="shared" si="5"/>
        <v>4548125</v>
      </c>
      <c r="L74" s="5">
        <f>F74-K74</f>
        <v>1946875</v>
      </c>
      <c r="M74" s="5">
        <v>0</v>
      </c>
      <c r="N74" s="5">
        <f t="shared" si="6"/>
        <v>1946875</v>
      </c>
    </row>
    <row r="75" spans="1:14" s="1" customFormat="1" ht="12" customHeight="1">
      <c r="A75" s="6">
        <v>71</v>
      </c>
      <c r="B75" s="6" t="s">
        <v>159</v>
      </c>
      <c r="C75" s="6">
        <v>1660</v>
      </c>
      <c r="D75" s="1" t="s">
        <v>160</v>
      </c>
      <c r="E75" s="7">
        <v>43832</v>
      </c>
      <c r="F75" s="4">
        <v>7122000</v>
      </c>
      <c r="G75" s="5">
        <v>1293300</v>
      </c>
      <c r="H75" s="5">
        <v>13920</v>
      </c>
      <c r="I75" s="5">
        <v>2778560</v>
      </c>
      <c r="J75" s="5">
        <v>0</v>
      </c>
      <c r="K75" s="5">
        <f t="shared" si="5"/>
        <v>4085780</v>
      </c>
      <c r="L75" s="5">
        <f>F75-K75</f>
        <v>3036220</v>
      </c>
      <c r="M75" s="5">
        <v>64650</v>
      </c>
      <c r="N75" s="5">
        <f t="shared" si="6"/>
        <v>3100870</v>
      </c>
    </row>
    <row r="76" spans="1:14" s="1" customFormat="1" ht="12" customHeight="1">
      <c r="A76" s="6">
        <v>72</v>
      </c>
      <c r="B76" s="6" t="s">
        <v>161</v>
      </c>
      <c r="C76" s="6">
        <v>1660</v>
      </c>
      <c r="D76" s="1" t="s">
        <v>162</v>
      </c>
      <c r="E76" s="7">
        <v>44129</v>
      </c>
      <c r="F76" s="4">
        <v>6595000</v>
      </c>
      <c r="G76" s="16">
        <v>0</v>
      </c>
      <c r="H76" s="5">
        <v>474000</v>
      </c>
      <c r="I76" s="5">
        <v>2985900</v>
      </c>
      <c r="J76" s="5">
        <v>1792800</v>
      </c>
      <c r="K76" s="5">
        <f t="shared" si="5"/>
        <v>5252700</v>
      </c>
      <c r="L76" s="5"/>
      <c r="M76" s="5">
        <v>0</v>
      </c>
      <c r="N76" s="5">
        <f t="shared" si="6"/>
        <v>1342300</v>
      </c>
    </row>
    <row r="77" spans="1:14" s="1" customFormat="1" ht="12" customHeight="1">
      <c r="A77" s="6">
        <v>73</v>
      </c>
      <c r="B77" s="6" t="s">
        <v>163</v>
      </c>
      <c r="C77" s="6">
        <v>1660</v>
      </c>
      <c r="D77" s="1" t="s">
        <v>164</v>
      </c>
      <c r="E77" s="7">
        <v>43880</v>
      </c>
      <c r="F77" s="4">
        <v>7164000</v>
      </c>
      <c r="G77" s="16">
        <v>1300000</v>
      </c>
      <c r="H77" s="5">
        <v>566000</v>
      </c>
      <c r="I77" s="5">
        <v>2266000</v>
      </c>
      <c r="J77" s="5">
        <v>1700000</v>
      </c>
      <c r="K77" s="5">
        <f t="shared" si="5"/>
        <v>5832000</v>
      </c>
      <c r="L77" s="5"/>
      <c r="M77" s="5">
        <v>65000</v>
      </c>
      <c r="N77" s="5">
        <f t="shared" si="6"/>
        <v>1397000</v>
      </c>
    </row>
    <row r="78" spans="1:14" s="1" customFormat="1" ht="12" customHeight="1">
      <c r="A78" s="6">
        <v>74</v>
      </c>
      <c r="B78" s="6" t="s">
        <v>165</v>
      </c>
      <c r="C78" s="6">
        <v>1660</v>
      </c>
      <c r="D78" s="1" t="s">
        <v>166</v>
      </c>
      <c r="E78" s="7">
        <v>44580</v>
      </c>
      <c r="F78" s="4">
        <v>7450000</v>
      </c>
      <c r="G78" s="16">
        <v>0</v>
      </c>
      <c r="H78" s="5">
        <v>0</v>
      </c>
      <c r="I78" s="5">
        <v>3650000</v>
      </c>
      <c r="J78" s="5">
        <v>2137064</v>
      </c>
      <c r="K78" s="5">
        <f t="shared" si="5"/>
        <v>5787064</v>
      </c>
      <c r="L78" s="5"/>
      <c r="M78" s="5">
        <v>0</v>
      </c>
      <c r="N78" s="5">
        <f t="shared" si="6"/>
        <v>1662936</v>
      </c>
    </row>
    <row r="79" spans="1:14" s="1" customFormat="1" ht="12" customHeight="1">
      <c r="A79" s="6">
        <v>75</v>
      </c>
      <c r="B79" s="6" t="s">
        <v>167</v>
      </c>
      <c r="C79" s="6">
        <v>1660</v>
      </c>
      <c r="D79" s="1" t="s">
        <v>168</v>
      </c>
      <c r="E79" s="7">
        <v>43833</v>
      </c>
      <c r="F79" s="4">
        <v>6997000</v>
      </c>
      <c r="G79" s="16">
        <v>1300000</v>
      </c>
      <c r="H79" s="5">
        <v>483000</v>
      </c>
      <c r="I79" s="5">
        <v>2182000</v>
      </c>
      <c r="J79" s="5">
        <v>1699000</v>
      </c>
      <c r="K79" s="5">
        <f t="shared" si="5"/>
        <v>5664000</v>
      </c>
      <c r="L79" s="5"/>
      <c r="M79" s="5">
        <v>65000</v>
      </c>
      <c r="N79" s="5">
        <f t="shared" si="6"/>
        <v>1398000</v>
      </c>
    </row>
    <row r="80" spans="1:14" s="1" customFormat="1" ht="12" customHeight="1">
      <c r="A80" s="6">
        <v>76</v>
      </c>
      <c r="B80" s="6" t="s">
        <v>281</v>
      </c>
      <c r="C80" s="6">
        <v>1660</v>
      </c>
      <c r="D80" s="1" t="s">
        <v>286</v>
      </c>
      <c r="E80" s="7">
        <v>44620</v>
      </c>
      <c r="F80" s="4">
        <v>9060000</v>
      </c>
      <c r="G80" s="16">
        <v>0</v>
      </c>
      <c r="H80" s="5">
        <v>0</v>
      </c>
      <c r="I80" s="5">
        <v>236250</v>
      </c>
      <c r="J80" s="5">
        <v>7166350</v>
      </c>
      <c r="K80" s="5">
        <f t="shared" si="5"/>
        <v>7402600</v>
      </c>
      <c r="L80" s="5"/>
      <c r="M80" s="5">
        <v>0</v>
      </c>
      <c r="N80" s="5">
        <f t="shared" si="6"/>
        <v>1657400</v>
      </c>
    </row>
    <row r="81" spans="1:14" s="1" customFormat="1" ht="12" customHeight="1">
      <c r="A81" s="6">
        <v>77</v>
      </c>
      <c r="B81" s="6" t="s">
        <v>282</v>
      </c>
      <c r="C81" s="6">
        <v>1660</v>
      </c>
      <c r="D81" s="1" t="s">
        <v>287</v>
      </c>
      <c r="E81" s="7">
        <v>44621</v>
      </c>
      <c r="F81" s="4">
        <v>8811000</v>
      </c>
      <c r="G81" s="16">
        <v>0</v>
      </c>
      <c r="H81" s="5">
        <v>0</v>
      </c>
      <c r="I81" s="5">
        <v>525000</v>
      </c>
      <c r="J81" s="5">
        <v>4539000</v>
      </c>
      <c r="K81" s="5">
        <f t="shared" si="5"/>
        <v>5064000</v>
      </c>
      <c r="L81" s="5"/>
      <c r="M81" s="5">
        <v>0</v>
      </c>
      <c r="N81" s="5">
        <f t="shared" si="6"/>
        <v>3747000</v>
      </c>
    </row>
    <row r="82" spans="1:14" s="1" customFormat="1" ht="12" customHeight="1">
      <c r="A82" s="6">
        <v>78</v>
      </c>
      <c r="B82" s="6" t="s">
        <v>169</v>
      </c>
      <c r="C82" s="6">
        <v>1660</v>
      </c>
      <c r="D82" s="1" t="s">
        <v>170</v>
      </c>
      <c r="E82" s="7">
        <v>44243</v>
      </c>
      <c r="F82" s="4">
        <v>7746000</v>
      </c>
      <c r="G82" s="16">
        <v>0</v>
      </c>
      <c r="H82" s="5">
        <v>1437000</v>
      </c>
      <c r="I82" s="5">
        <v>4903000</v>
      </c>
      <c r="J82" s="5">
        <v>0</v>
      </c>
      <c r="K82" s="5">
        <f t="shared" si="5"/>
        <v>6340000</v>
      </c>
      <c r="L82" s="5"/>
      <c r="M82" s="5">
        <v>70600</v>
      </c>
      <c r="N82" s="5">
        <f t="shared" si="6"/>
        <v>1476600</v>
      </c>
    </row>
    <row r="83" spans="1:14" s="1" customFormat="1" ht="12" customHeight="1">
      <c r="A83" s="6">
        <v>79</v>
      </c>
      <c r="B83" s="6" t="s">
        <v>171</v>
      </c>
      <c r="C83" s="6">
        <v>1660</v>
      </c>
      <c r="D83" s="1" t="s">
        <v>172</v>
      </c>
      <c r="E83" s="7">
        <v>44243</v>
      </c>
      <c r="F83" s="4">
        <v>7746000</v>
      </c>
      <c r="G83" s="16">
        <v>0</v>
      </c>
      <c r="H83" s="5">
        <v>1412000</v>
      </c>
      <c r="I83" s="5">
        <v>4903000</v>
      </c>
      <c r="J83" s="5">
        <v>0</v>
      </c>
      <c r="K83" s="5">
        <f t="shared" si="5"/>
        <v>6315000</v>
      </c>
      <c r="L83" s="5"/>
      <c r="M83" s="5">
        <v>70600</v>
      </c>
      <c r="N83" s="5">
        <f t="shared" si="6"/>
        <v>1501600</v>
      </c>
    </row>
    <row r="84" spans="1:14" s="1" customFormat="1" ht="12" customHeight="1">
      <c r="A84" s="6">
        <v>80</v>
      </c>
      <c r="B84" s="6" t="s">
        <v>173</v>
      </c>
      <c r="C84" s="6">
        <v>1660</v>
      </c>
      <c r="D84" s="1" t="s">
        <v>174</v>
      </c>
      <c r="E84" s="7">
        <v>44312</v>
      </c>
      <c r="F84" s="4">
        <v>8096000</v>
      </c>
      <c r="G84" s="16">
        <v>0</v>
      </c>
      <c r="H84" s="5">
        <v>0</v>
      </c>
      <c r="I84" s="5">
        <v>4400000</v>
      </c>
      <c r="J84" s="5">
        <v>3841531</v>
      </c>
      <c r="K84" s="5">
        <f t="shared" si="5"/>
        <v>8241531</v>
      </c>
      <c r="L84" s="5"/>
      <c r="M84" s="5">
        <v>0</v>
      </c>
      <c r="N84" s="5">
        <f t="shared" si="6"/>
        <v>-145531</v>
      </c>
    </row>
    <row r="85" spans="1:14" s="1" customFormat="1" ht="12" customHeight="1">
      <c r="A85" s="6">
        <v>81</v>
      </c>
      <c r="B85" s="6" t="s">
        <v>175</v>
      </c>
      <c r="C85" s="6">
        <v>1660</v>
      </c>
      <c r="D85" s="1" t="s">
        <v>176</v>
      </c>
      <c r="E85" s="7">
        <v>44298</v>
      </c>
      <c r="F85" s="4">
        <v>8076000</v>
      </c>
      <c r="G85" s="5">
        <v>0</v>
      </c>
      <c r="H85" s="5">
        <v>0</v>
      </c>
      <c r="I85" s="5">
        <v>4640000</v>
      </c>
      <c r="J85" s="5">
        <v>1200000</v>
      </c>
      <c r="K85" s="5">
        <f t="shared" si="5"/>
        <v>5840000</v>
      </c>
      <c r="L85" s="5">
        <f>F85-K85</f>
        <v>2236000</v>
      </c>
      <c r="M85" s="5">
        <v>0</v>
      </c>
      <c r="N85" s="5">
        <f t="shared" si="6"/>
        <v>2236000</v>
      </c>
    </row>
    <row r="86" spans="1:14" s="1" customFormat="1" ht="12" customHeight="1">
      <c r="A86" s="6">
        <v>82</v>
      </c>
      <c r="B86" s="6" t="s">
        <v>177</v>
      </c>
      <c r="C86" s="6">
        <v>1660</v>
      </c>
      <c r="D86" s="1" t="s">
        <v>178</v>
      </c>
      <c r="E86" s="7">
        <v>44587</v>
      </c>
      <c r="F86" s="4">
        <v>8892000</v>
      </c>
      <c r="G86" s="5">
        <v>0</v>
      </c>
      <c r="H86" s="5">
        <v>0</v>
      </c>
      <c r="I86" s="5">
        <v>5125000</v>
      </c>
      <c r="J86" s="5">
        <v>2140000</v>
      </c>
      <c r="K86" s="5">
        <f t="shared" si="5"/>
        <v>7265000</v>
      </c>
      <c r="L86" s="5"/>
      <c r="M86" s="5">
        <v>0</v>
      </c>
      <c r="N86" s="5">
        <f t="shared" si="6"/>
        <v>1627000</v>
      </c>
    </row>
    <row r="87" spans="1:14" s="1" customFormat="1" ht="12" customHeight="1">
      <c r="A87" s="6">
        <v>83</v>
      </c>
      <c r="B87" s="6" t="s">
        <v>179</v>
      </c>
      <c r="C87" s="6">
        <v>1660</v>
      </c>
      <c r="D87" s="1" t="s">
        <v>180</v>
      </c>
      <c r="E87" s="7">
        <v>44251</v>
      </c>
      <c r="F87" s="4">
        <v>6412000</v>
      </c>
      <c r="G87" s="16">
        <v>0</v>
      </c>
      <c r="H87" s="5">
        <v>25000</v>
      </c>
      <c r="I87" s="5">
        <v>4927000</v>
      </c>
      <c r="J87" s="5">
        <v>0</v>
      </c>
      <c r="K87" s="5">
        <f t="shared" si="5"/>
        <v>4952000</v>
      </c>
      <c r="L87" s="5"/>
      <c r="M87" s="5">
        <v>0</v>
      </c>
      <c r="N87" s="5">
        <f t="shared" si="6"/>
        <v>1460000</v>
      </c>
    </row>
    <row r="88" spans="1:14" s="1" customFormat="1" ht="12" customHeight="1">
      <c r="A88" s="6">
        <v>84</v>
      </c>
      <c r="B88" s="6" t="s">
        <v>181</v>
      </c>
      <c r="C88" s="6">
        <v>1660</v>
      </c>
      <c r="D88" s="1" t="s">
        <v>182</v>
      </c>
      <c r="E88" s="7">
        <v>44439</v>
      </c>
      <c r="F88" s="4">
        <v>8159000</v>
      </c>
      <c r="G88" s="16">
        <v>0</v>
      </c>
      <c r="H88" s="5">
        <v>0</v>
      </c>
      <c r="I88" s="5">
        <v>4700000</v>
      </c>
      <c r="J88" s="5">
        <v>1953000</v>
      </c>
      <c r="K88" s="5">
        <f t="shared" si="5"/>
        <v>6653000</v>
      </c>
      <c r="L88" s="5"/>
      <c r="M88" s="5">
        <v>0</v>
      </c>
      <c r="N88" s="5">
        <f t="shared" si="6"/>
        <v>1506000</v>
      </c>
    </row>
    <row r="89" spans="1:14" s="1" customFormat="1" ht="12" customHeight="1">
      <c r="A89" s="6">
        <v>85</v>
      </c>
      <c r="B89" s="6" t="s">
        <v>183</v>
      </c>
      <c r="C89" s="6">
        <v>1660</v>
      </c>
      <c r="D89" s="1" t="s">
        <v>184</v>
      </c>
      <c r="E89" s="7">
        <v>44231</v>
      </c>
      <c r="F89" s="4">
        <v>7910000</v>
      </c>
      <c r="G89" s="16">
        <v>0</v>
      </c>
      <c r="H89" s="5">
        <v>1480500</v>
      </c>
      <c r="I89" s="5">
        <v>3150000</v>
      </c>
      <c r="J89" s="5">
        <v>1890000</v>
      </c>
      <c r="K89" s="5">
        <f t="shared" si="5"/>
        <v>6520500</v>
      </c>
      <c r="L89" s="5"/>
      <c r="M89" s="5">
        <v>70500</v>
      </c>
      <c r="N89" s="5">
        <f t="shared" si="6"/>
        <v>1460000</v>
      </c>
    </row>
    <row r="90" spans="1:14" s="1" customFormat="1" ht="12" customHeight="1">
      <c r="A90" s="6">
        <v>86</v>
      </c>
      <c r="B90" s="6" t="s">
        <v>185</v>
      </c>
      <c r="C90" s="6">
        <v>1660</v>
      </c>
      <c r="D90" s="1" t="s">
        <v>186</v>
      </c>
      <c r="E90" s="7">
        <v>44545</v>
      </c>
      <c r="F90" s="4">
        <v>8695000</v>
      </c>
      <c r="G90" s="16">
        <v>0</v>
      </c>
      <c r="H90" s="5">
        <v>0</v>
      </c>
      <c r="I90" s="5">
        <v>5652000</v>
      </c>
      <c r="J90" s="5">
        <v>1652000</v>
      </c>
      <c r="K90" s="5">
        <f t="shared" si="5"/>
        <v>7304000</v>
      </c>
      <c r="L90" s="5"/>
      <c r="M90" s="5">
        <v>0</v>
      </c>
      <c r="N90" s="5">
        <f t="shared" si="6"/>
        <v>1391000</v>
      </c>
    </row>
    <row r="91" spans="1:14" s="1" customFormat="1" ht="12" customHeight="1">
      <c r="A91" s="6">
        <v>87</v>
      </c>
      <c r="B91" s="6" t="s">
        <v>295</v>
      </c>
      <c r="C91" s="6">
        <v>1660</v>
      </c>
      <c r="D91" s="1" t="s">
        <v>305</v>
      </c>
      <c r="E91" s="7">
        <v>44709</v>
      </c>
      <c r="F91" s="4">
        <v>9404000</v>
      </c>
      <c r="G91" s="16">
        <v>0</v>
      </c>
      <c r="H91" s="5">
        <v>0</v>
      </c>
      <c r="I91" s="5">
        <v>0</v>
      </c>
      <c r="J91" s="5">
        <v>1635000</v>
      </c>
      <c r="K91" s="5">
        <f t="shared" si="5"/>
        <v>1635000</v>
      </c>
      <c r="L91" s="5"/>
      <c r="M91" s="5">
        <v>0</v>
      </c>
      <c r="N91" s="5">
        <f t="shared" si="6"/>
        <v>7769000</v>
      </c>
    </row>
    <row r="92" spans="1:14" s="1" customFormat="1" ht="12" customHeight="1">
      <c r="A92" s="6">
        <v>88</v>
      </c>
      <c r="B92" s="6" t="s">
        <v>187</v>
      </c>
      <c r="C92" s="6">
        <v>1660</v>
      </c>
      <c r="D92" s="1" t="s">
        <v>188</v>
      </c>
      <c r="E92" s="7">
        <v>44231</v>
      </c>
      <c r="F92" s="4">
        <v>7912000</v>
      </c>
      <c r="G92" s="16">
        <v>0</v>
      </c>
      <c r="H92" s="5">
        <v>825000</v>
      </c>
      <c r="I92" s="5">
        <v>3737000</v>
      </c>
      <c r="J92" s="5">
        <v>1890000</v>
      </c>
      <c r="K92" s="5">
        <f t="shared" si="5"/>
        <v>6452000</v>
      </c>
      <c r="L92" s="5"/>
      <c r="M92" s="5">
        <v>70600</v>
      </c>
      <c r="N92" s="5">
        <f t="shared" si="6"/>
        <v>1530600</v>
      </c>
    </row>
    <row r="93" spans="1:14" s="1" customFormat="1" ht="12" customHeight="1">
      <c r="A93" s="6">
        <v>89</v>
      </c>
      <c r="B93" s="6" t="s">
        <v>189</v>
      </c>
      <c r="C93" s="6">
        <v>1660</v>
      </c>
      <c r="D93" s="1" t="s">
        <v>190</v>
      </c>
      <c r="E93" s="7">
        <v>43845</v>
      </c>
      <c r="F93" s="4">
        <v>6957000</v>
      </c>
      <c r="G93" s="16">
        <v>1293000</v>
      </c>
      <c r="H93" s="5">
        <v>0</v>
      </c>
      <c r="I93" s="5">
        <v>2744000</v>
      </c>
      <c r="J93" s="5">
        <v>1646000</v>
      </c>
      <c r="K93" s="5">
        <f t="shared" si="5"/>
        <v>5683000</v>
      </c>
      <c r="L93" s="5"/>
      <c r="M93" s="5">
        <v>64650</v>
      </c>
      <c r="N93" s="5">
        <f t="shared" si="6"/>
        <v>1338650</v>
      </c>
    </row>
    <row r="94" spans="1:14" s="1" customFormat="1" ht="12" customHeight="1">
      <c r="A94" s="6">
        <v>90</v>
      </c>
      <c r="B94" s="6" t="s">
        <v>191</v>
      </c>
      <c r="C94" s="6">
        <v>1660</v>
      </c>
      <c r="D94" s="1" t="s">
        <v>192</v>
      </c>
      <c r="E94" s="7">
        <v>44235</v>
      </c>
      <c r="F94" s="4">
        <v>7746000</v>
      </c>
      <c r="G94" s="16">
        <v>0</v>
      </c>
      <c r="H94" s="5">
        <v>1225000</v>
      </c>
      <c r="I94" s="5">
        <v>3242000</v>
      </c>
      <c r="J94" s="5">
        <v>1848000</v>
      </c>
      <c r="K94" s="5">
        <f t="shared" si="5"/>
        <v>6315000</v>
      </c>
      <c r="L94" s="5"/>
      <c r="M94" s="5">
        <v>70600</v>
      </c>
      <c r="N94" s="5">
        <f t="shared" si="6"/>
        <v>1501600</v>
      </c>
    </row>
    <row r="95" spans="1:14" s="1" customFormat="1" ht="12" customHeight="1">
      <c r="A95" s="6">
        <v>91</v>
      </c>
      <c r="B95" s="6" t="s">
        <v>193</v>
      </c>
      <c r="C95" s="6">
        <v>1660</v>
      </c>
      <c r="D95" s="1" t="s">
        <v>194</v>
      </c>
      <c r="E95" s="7">
        <v>44240</v>
      </c>
      <c r="F95" s="4">
        <v>6546000</v>
      </c>
      <c r="G95" s="16">
        <v>0</v>
      </c>
      <c r="H95" s="5">
        <v>312000</v>
      </c>
      <c r="I95" s="5">
        <v>2967000</v>
      </c>
      <c r="J95" s="5">
        <v>1840200</v>
      </c>
      <c r="K95" s="5">
        <f t="shared" si="5"/>
        <v>5119200</v>
      </c>
      <c r="L95" s="5"/>
      <c r="M95" s="5">
        <v>15600</v>
      </c>
      <c r="N95" s="5">
        <f t="shared" si="6"/>
        <v>1442400</v>
      </c>
    </row>
    <row r="96" spans="1:14" s="1" customFormat="1" ht="12" customHeight="1">
      <c r="A96" s="6">
        <v>92</v>
      </c>
      <c r="B96" s="6" t="s">
        <v>296</v>
      </c>
      <c r="C96" s="6">
        <v>1660</v>
      </c>
      <c r="D96" s="1" t="s">
        <v>306</v>
      </c>
      <c r="E96" s="7">
        <v>44708</v>
      </c>
      <c r="F96" s="4">
        <v>9175000</v>
      </c>
      <c r="G96" s="16">
        <v>0</v>
      </c>
      <c r="H96" s="5">
        <v>0</v>
      </c>
      <c r="I96" s="5">
        <v>0</v>
      </c>
      <c r="J96" s="5">
        <v>1565000</v>
      </c>
      <c r="K96" s="5">
        <f t="shared" si="5"/>
        <v>1565000</v>
      </c>
      <c r="L96" s="5"/>
      <c r="M96" s="5">
        <v>0</v>
      </c>
      <c r="N96" s="5">
        <f t="shared" si="6"/>
        <v>7610000</v>
      </c>
    </row>
    <row r="97" spans="1:14" s="1" customFormat="1" ht="12" customHeight="1">
      <c r="A97" s="6">
        <v>93</v>
      </c>
      <c r="B97" s="6" t="s">
        <v>195</v>
      </c>
      <c r="C97" s="6">
        <v>1660</v>
      </c>
      <c r="D97" s="1" t="s">
        <v>196</v>
      </c>
      <c r="E97" s="7">
        <v>44297</v>
      </c>
      <c r="F97" s="4">
        <v>7426000</v>
      </c>
      <c r="G97" s="5">
        <v>0</v>
      </c>
      <c r="H97" s="5">
        <v>0</v>
      </c>
      <c r="I97" s="5">
        <v>2962250</v>
      </c>
      <c r="J97" s="5">
        <v>0</v>
      </c>
      <c r="K97" s="5">
        <f t="shared" si="5"/>
        <v>2962250</v>
      </c>
      <c r="L97" s="5">
        <f>F97-K97</f>
        <v>4463750</v>
      </c>
      <c r="M97" s="5">
        <v>0</v>
      </c>
      <c r="N97" s="5">
        <f t="shared" si="6"/>
        <v>4463750</v>
      </c>
    </row>
    <row r="98" spans="1:14" s="1" customFormat="1" ht="12" customHeight="1">
      <c r="A98" s="6">
        <v>94</v>
      </c>
      <c r="B98" s="6" t="s">
        <v>197</v>
      </c>
      <c r="C98" s="6">
        <v>1660</v>
      </c>
      <c r="D98" s="1" t="s">
        <v>198</v>
      </c>
      <c r="E98" s="7">
        <v>44424</v>
      </c>
      <c r="F98" s="4">
        <v>8160000</v>
      </c>
      <c r="G98" s="16">
        <v>0</v>
      </c>
      <c r="H98" s="5">
        <v>0</v>
      </c>
      <c r="I98" s="5">
        <v>4700000</v>
      </c>
      <c r="J98" s="5">
        <v>0</v>
      </c>
      <c r="K98" s="5">
        <f t="shared" si="5"/>
        <v>4700000</v>
      </c>
      <c r="L98" s="5"/>
      <c r="M98" s="5">
        <v>0</v>
      </c>
      <c r="N98" s="5">
        <f t="shared" si="6"/>
        <v>3460000</v>
      </c>
    </row>
    <row r="99" spans="1:14" s="1" customFormat="1" ht="12" customHeight="1">
      <c r="A99" s="6">
        <v>95</v>
      </c>
      <c r="B99" s="6" t="s">
        <v>199</v>
      </c>
      <c r="C99" s="6">
        <v>1660</v>
      </c>
      <c r="D99" s="1" t="s">
        <v>200</v>
      </c>
      <c r="E99" s="7">
        <v>44279</v>
      </c>
      <c r="F99" s="4">
        <v>7912000</v>
      </c>
      <c r="G99" s="5">
        <v>0</v>
      </c>
      <c r="H99" s="5">
        <v>25000</v>
      </c>
      <c r="I99" s="5">
        <v>4540000</v>
      </c>
      <c r="J99" s="5">
        <v>1890000</v>
      </c>
      <c r="K99" s="5">
        <f t="shared" si="5"/>
        <v>6455000</v>
      </c>
      <c r="L99" s="5">
        <f>F99-K99</f>
        <v>1457000</v>
      </c>
      <c r="M99" s="5">
        <v>0</v>
      </c>
      <c r="N99" s="5">
        <f t="shared" si="6"/>
        <v>1457000</v>
      </c>
    </row>
    <row r="100" spans="1:14" s="1" customFormat="1" ht="12" customHeight="1">
      <c r="A100" s="6">
        <v>96</v>
      </c>
      <c r="B100" s="6" t="s">
        <v>201</v>
      </c>
      <c r="C100" s="6">
        <v>1660</v>
      </c>
      <c r="D100" s="1" t="s">
        <v>202</v>
      </c>
      <c r="E100" s="7">
        <v>44483</v>
      </c>
      <c r="F100" s="4">
        <v>8491000</v>
      </c>
      <c r="G100" s="5">
        <v>0</v>
      </c>
      <c r="H100" s="5">
        <v>0</v>
      </c>
      <c r="I100" s="5">
        <v>1575000</v>
      </c>
      <c r="J100" s="5">
        <v>500000</v>
      </c>
      <c r="K100" s="5">
        <f t="shared" si="5"/>
        <v>2075000</v>
      </c>
      <c r="L100" s="5"/>
      <c r="M100" s="5">
        <v>0</v>
      </c>
      <c r="N100" s="5">
        <f t="shared" si="6"/>
        <v>6416000</v>
      </c>
    </row>
    <row r="101" spans="1:14" s="1" customFormat="1" ht="12" customHeight="1">
      <c r="A101" s="6">
        <v>97</v>
      </c>
      <c r="B101" s="6" t="s">
        <v>299</v>
      </c>
      <c r="C101" s="6">
        <v>1660</v>
      </c>
      <c r="D101" s="1" t="s">
        <v>307</v>
      </c>
      <c r="E101" s="7">
        <v>44707</v>
      </c>
      <c r="F101" s="4">
        <v>9489000</v>
      </c>
      <c r="G101" s="5">
        <v>0</v>
      </c>
      <c r="H101" s="5">
        <v>0</v>
      </c>
      <c r="I101" s="5">
        <v>0</v>
      </c>
      <c r="J101" s="5">
        <v>225000</v>
      </c>
      <c r="K101" s="5">
        <f t="shared" si="5"/>
        <v>225000</v>
      </c>
      <c r="L101" s="5"/>
      <c r="M101" s="5">
        <v>0</v>
      </c>
      <c r="N101" s="5">
        <f t="shared" si="6"/>
        <v>9264000</v>
      </c>
    </row>
    <row r="102" spans="1:14" s="1" customFormat="1" ht="12" customHeight="1">
      <c r="A102" s="6">
        <v>98</v>
      </c>
      <c r="B102" s="6" t="s">
        <v>203</v>
      </c>
      <c r="C102" s="6">
        <v>1660</v>
      </c>
      <c r="D102" s="1" t="s">
        <v>204</v>
      </c>
      <c r="E102" s="7">
        <v>44500</v>
      </c>
      <c r="F102" s="4">
        <v>8491000</v>
      </c>
      <c r="G102" s="5">
        <v>0</v>
      </c>
      <c r="H102" s="5">
        <v>0</v>
      </c>
      <c r="I102" s="5">
        <v>4880005</v>
      </c>
      <c r="J102" s="5">
        <v>0</v>
      </c>
      <c r="K102" s="5">
        <f t="shared" si="5"/>
        <v>4880005</v>
      </c>
      <c r="L102" s="5">
        <f>F102-K102</f>
        <v>3610995</v>
      </c>
      <c r="M102" s="5">
        <v>0</v>
      </c>
      <c r="N102" s="5">
        <f t="shared" si="6"/>
        <v>3610995</v>
      </c>
    </row>
    <row r="103" spans="1:14" s="1" customFormat="1" ht="12" customHeight="1">
      <c r="A103" s="6">
        <v>99</v>
      </c>
      <c r="B103" s="6" t="s">
        <v>205</v>
      </c>
      <c r="C103" s="6">
        <v>1660</v>
      </c>
      <c r="D103" s="1" t="s">
        <v>206</v>
      </c>
      <c r="E103" s="7">
        <v>44342</v>
      </c>
      <c r="F103" s="4">
        <v>6910000</v>
      </c>
      <c r="G103" s="5">
        <v>0</v>
      </c>
      <c r="H103" s="5">
        <v>0</v>
      </c>
      <c r="I103" s="5">
        <v>3574000</v>
      </c>
      <c r="J103" s="5">
        <v>0</v>
      </c>
      <c r="K103" s="5">
        <f t="shared" si="5"/>
        <v>3574000</v>
      </c>
      <c r="L103" s="5"/>
      <c r="M103" s="5">
        <v>0</v>
      </c>
      <c r="N103" s="5">
        <f t="shared" si="6"/>
        <v>3336000</v>
      </c>
    </row>
    <row r="104" spans="1:14" s="1" customFormat="1" ht="12" customHeight="1">
      <c r="A104" s="6">
        <v>100</v>
      </c>
      <c r="B104" s="6" t="s">
        <v>207</v>
      </c>
      <c r="C104" s="6">
        <v>1660</v>
      </c>
      <c r="D104" s="1" t="s">
        <v>208</v>
      </c>
      <c r="E104" s="7">
        <v>44204</v>
      </c>
      <c r="F104" s="4">
        <v>6327000</v>
      </c>
      <c r="G104" s="16">
        <v>0</v>
      </c>
      <c r="H104" s="5">
        <v>225000</v>
      </c>
      <c r="I104" s="5">
        <v>2797000</v>
      </c>
      <c r="J104" s="5">
        <v>0</v>
      </c>
      <c r="K104" s="5">
        <f t="shared" si="5"/>
        <v>3022000</v>
      </c>
      <c r="L104" s="5"/>
      <c r="M104" s="5">
        <v>0</v>
      </c>
      <c r="N104" s="5">
        <f t="shared" si="6"/>
        <v>3305000</v>
      </c>
    </row>
    <row r="105" spans="1:14" s="1" customFormat="1" ht="12" customHeight="1">
      <c r="A105" s="6">
        <v>101</v>
      </c>
      <c r="B105" s="6" t="s">
        <v>209</v>
      </c>
      <c r="C105" s="6">
        <v>1360</v>
      </c>
      <c r="D105" s="1" t="s">
        <v>210</v>
      </c>
      <c r="E105" s="7">
        <v>44273</v>
      </c>
      <c r="F105" s="4">
        <v>6508000</v>
      </c>
      <c r="G105" s="16">
        <v>0</v>
      </c>
      <c r="H105" s="5">
        <v>225000</v>
      </c>
      <c r="I105" s="5">
        <v>4966000</v>
      </c>
      <c r="J105" s="5">
        <v>0</v>
      </c>
      <c r="K105" s="5">
        <f t="shared" si="5"/>
        <v>5191000</v>
      </c>
      <c r="L105" s="5"/>
      <c r="M105" s="5">
        <v>11250</v>
      </c>
      <c r="N105" s="5">
        <f t="shared" si="6"/>
        <v>1328250</v>
      </c>
    </row>
    <row r="106" spans="1:14" s="1" customFormat="1" ht="12" customHeight="1">
      <c r="A106" s="6">
        <v>102</v>
      </c>
      <c r="B106" s="6" t="s">
        <v>211</v>
      </c>
      <c r="C106" s="6">
        <v>1360</v>
      </c>
      <c r="D106" s="1" t="s">
        <v>212</v>
      </c>
      <c r="E106" s="7">
        <v>44048</v>
      </c>
      <c r="F106" s="4">
        <v>4964000</v>
      </c>
      <c r="G106" s="5">
        <v>0</v>
      </c>
      <c r="H106" s="5">
        <v>3432000</v>
      </c>
      <c r="I106" s="5">
        <v>1780200</v>
      </c>
      <c r="J106" s="5">
        <v>0</v>
      </c>
      <c r="K106" s="5">
        <f t="shared" si="5"/>
        <v>5212200</v>
      </c>
      <c r="L106" s="5">
        <f>F106-K106</f>
        <v>-248200</v>
      </c>
      <c r="M106" s="5">
        <v>247200</v>
      </c>
      <c r="N106" s="5">
        <f t="shared" si="6"/>
        <v>-1000</v>
      </c>
    </row>
    <row r="107" spans="1:14" s="1" customFormat="1" ht="12" customHeight="1">
      <c r="A107" s="6">
        <v>103</v>
      </c>
      <c r="B107" s="6" t="s">
        <v>297</v>
      </c>
      <c r="C107" s="6">
        <v>1360</v>
      </c>
      <c r="D107" s="1" t="s">
        <v>36</v>
      </c>
      <c r="E107" s="7">
        <v>44656</v>
      </c>
      <c r="F107" s="4">
        <v>7216000</v>
      </c>
      <c r="G107" s="5">
        <v>0</v>
      </c>
      <c r="H107" s="5">
        <v>0</v>
      </c>
      <c r="I107" s="5">
        <v>0</v>
      </c>
      <c r="J107" s="5">
        <v>225000</v>
      </c>
      <c r="K107" s="5">
        <f t="shared" si="5"/>
        <v>225000</v>
      </c>
      <c r="L107" s="5"/>
      <c r="M107" s="5">
        <v>0</v>
      </c>
      <c r="N107" s="5">
        <f t="shared" si="6"/>
        <v>6991000</v>
      </c>
    </row>
    <row r="108" spans="1:14" s="1" customFormat="1" ht="12" customHeight="1">
      <c r="A108" s="6">
        <v>104</v>
      </c>
      <c r="B108" s="6" t="s">
        <v>213</v>
      </c>
      <c r="C108" s="6">
        <v>1360</v>
      </c>
      <c r="D108" s="1" t="s">
        <v>214</v>
      </c>
      <c r="E108" s="7">
        <v>44079</v>
      </c>
      <c r="F108" s="4">
        <v>5690000</v>
      </c>
      <c r="G108" s="5">
        <v>0</v>
      </c>
      <c r="H108" s="5">
        <v>1574400</v>
      </c>
      <c r="I108" s="5">
        <v>2473000</v>
      </c>
      <c r="J108" s="5">
        <v>0</v>
      </c>
      <c r="K108" s="5">
        <f t="shared" si="5"/>
        <v>4047400</v>
      </c>
      <c r="L108" s="5"/>
      <c r="M108" s="5">
        <v>77600</v>
      </c>
      <c r="N108" s="5">
        <f t="shared" si="6"/>
        <v>1720200</v>
      </c>
    </row>
    <row r="109" spans="1:14" s="1" customFormat="1" ht="12" customHeight="1">
      <c r="A109" s="6">
        <v>105</v>
      </c>
      <c r="B109" s="6" t="s">
        <v>215</v>
      </c>
      <c r="C109" s="6">
        <v>1360</v>
      </c>
      <c r="D109" s="1" t="s">
        <v>216</v>
      </c>
      <c r="E109" s="7">
        <v>43890</v>
      </c>
      <c r="F109" s="4">
        <v>5964000</v>
      </c>
      <c r="G109" s="5">
        <v>225000</v>
      </c>
      <c r="H109" s="5">
        <v>895000</v>
      </c>
      <c r="I109" s="5">
        <v>1564000</v>
      </c>
      <c r="J109" s="5">
        <v>2200000</v>
      </c>
      <c r="K109" s="5">
        <f t="shared" si="5"/>
        <v>4884000</v>
      </c>
      <c r="L109" s="5"/>
      <c r="M109" s="5">
        <v>56000</v>
      </c>
      <c r="N109" s="5">
        <f t="shared" si="6"/>
        <v>1136000</v>
      </c>
    </row>
    <row r="110" spans="1:14" s="1" customFormat="1" ht="12" customHeight="1">
      <c r="A110" s="6">
        <v>106</v>
      </c>
      <c r="B110" s="6" t="s">
        <v>217</v>
      </c>
      <c r="C110" s="6">
        <v>1360</v>
      </c>
      <c r="D110" s="1" t="s">
        <v>218</v>
      </c>
      <c r="E110" s="7">
        <v>43895</v>
      </c>
      <c r="F110" s="4">
        <v>6032000</v>
      </c>
      <c r="G110" s="5">
        <v>0</v>
      </c>
      <c r="H110" s="5">
        <v>900000</v>
      </c>
      <c r="I110" s="5">
        <v>3766000</v>
      </c>
      <c r="J110" s="5">
        <v>0</v>
      </c>
      <c r="K110" s="5">
        <f t="shared" si="5"/>
        <v>4666000</v>
      </c>
      <c r="L110" s="5"/>
      <c r="M110" s="5">
        <v>56250</v>
      </c>
      <c r="N110" s="5">
        <f t="shared" si="6"/>
        <v>1422250</v>
      </c>
    </row>
    <row r="111" spans="1:14" s="1" customFormat="1" ht="12" customHeight="1">
      <c r="A111" s="6">
        <v>107</v>
      </c>
      <c r="B111" s="6" t="s">
        <v>219</v>
      </c>
      <c r="C111" s="6">
        <v>1360</v>
      </c>
      <c r="D111" s="1" t="s">
        <v>220</v>
      </c>
      <c r="E111" s="7">
        <v>43887</v>
      </c>
      <c r="F111" s="4">
        <v>5890000</v>
      </c>
      <c r="G111" s="5">
        <v>225000</v>
      </c>
      <c r="H111" s="5">
        <v>900000</v>
      </c>
      <c r="I111" s="5">
        <v>4000000</v>
      </c>
      <c r="J111" s="5">
        <v>0</v>
      </c>
      <c r="K111" s="5">
        <f t="shared" si="5"/>
        <v>5125000</v>
      </c>
      <c r="L111" s="5"/>
      <c r="M111" s="5">
        <v>173900</v>
      </c>
      <c r="N111" s="5">
        <f t="shared" si="6"/>
        <v>938900</v>
      </c>
    </row>
    <row r="112" spans="1:14" s="1" customFormat="1" ht="12" customHeight="1">
      <c r="A112" s="6">
        <v>108</v>
      </c>
      <c r="B112" s="6" t="s">
        <v>221</v>
      </c>
      <c r="C112" s="6">
        <v>1360</v>
      </c>
      <c r="D112" s="1" t="s">
        <v>222</v>
      </c>
      <c r="E112" s="7">
        <v>44048</v>
      </c>
      <c r="F112" s="4">
        <v>6100000</v>
      </c>
      <c r="G112" s="5">
        <v>0</v>
      </c>
      <c r="H112" s="5">
        <v>1646800</v>
      </c>
      <c r="I112" s="5">
        <v>1900000</v>
      </c>
      <c r="J112" s="5">
        <v>1428000</v>
      </c>
      <c r="K112" s="5">
        <f t="shared" si="5"/>
        <v>4974800</v>
      </c>
      <c r="L112" s="5"/>
      <c r="M112" s="5">
        <v>80800</v>
      </c>
      <c r="N112" s="5">
        <f t="shared" si="6"/>
        <v>1206000</v>
      </c>
    </row>
    <row r="113" spans="1:14" s="1" customFormat="1" ht="12" customHeight="1">
      <c r="A113" s="6">
        <v>109</v>
      </c>
      <c r="B113" s="6" t="s">
        <v>223</v>
      </c>
      <c r="C113" s="6">
        <v>1360</v>
      </c>
      <c r="D113" s="1" t="s">
        <v>224</v>
      </c>
      <c r="E113" s="7">
        <v>43880</v>
      </c>
      <c r="F113" s="4">
        <v>4928000</v>
      </c>
      <c r="G113" s="5">
        <v>225000</v>
      </c>
      <c r="H113" s="5">
        <v>0</v>
      </c>
      <c r="I113" s="5">
        <v>2235400</v>
      </c>
      <c r="J113" s="5">
        <v>1365000</v>
      </c>
      <c r="K113" s="5">
        <f t="shared" si="5"/>
        <v>3825400</v>
      </c>
      <c r="L113" s="5"/>
      <c r="M113" s="5">
        <v>11500</v>
      </c>
      <c r="N113" s="5">
        <f t="shared" si="6"/>
        <v>1114100</v>
      </c>
    </row>
    <row r="114" spans="1:14" s="1" customFormat="1" ht="12" customHeight="1">
      <c r="A114" s="6">
        <v>110</v>
      </c>
      <c r="B114" s="6" t="s">
        <v>225</v>
      </c>
      <c r="C114" s="6">
        <v>1360</v>
      </c>
      <c r="D114" s="1" t="s">
        <v>226</v>
      </c>
      <c r="E114" s="7">
        <v>44110</v>
      </c>
      <c r="F114" s="4">
        <v>6032000</v>
      </c>
      <c r="G114" s="5">
        <v>0</v>
      </c>
      <c r="H114" s="5">
        <v>1207000</v>
      </c>
      <c r="I114" s="5"/>
      <c r="J114" s="5">
        <v>0</v>
      </c>
      <c r="K114" s="5">
        <f t="shared" si="5"/>
        <v>1207000</v>
      </c>
      <c r="L114" s="5"/>
      <c r="M114" s="5">
        <v>57500</v>
      </c>
      <c r="N114" s="5">
        <f t="shared" si="6"/>
        <v>4882500</v>
      </c>
    </row>
    <row r="115" spans="1:14" s="1" customFormat="1" ht="12" customHeight="1">
      <c r="A115" s="6">
        <v>111</v>
      </c>
      <c r="B115" s="6" t="s">
        <v>227</v>
      </c>
      <c r="C115" s="6">
        <v>1360</v>
      </c>
      <c r="D115" s="1" t="s">
        <v>228</v>
      </c>
      <c r="E115" s="7">
        <v>44000</v>
      </c>
      <c r="F115" s="4">
        <v>5964000</v>
      </c>
      <c r="G115" s="5">
        <v>0</v>
      </c>
      <c r="H115" s="5">
        <v>3620000</v>
      </c>
      <c r="I115" s="5">
        <v>1388000</v>
      </c>
      <c r="J115" s="5">
        <v>0</v>
      </c>
      <c r="K115" s="5">
        <f t="shared" si="5"/>
        <v>5008000</v>
      </c>
      <c r="L115" s="5"/>
      <c r="M115" s="5">
        <v>181000</v>
      </c>
      <c r="N115" s="5">
        <f t="shared" si="6"/>
        <v>1137000</v>
      </c>
    </row>
    <row r="116" spans="1:14" s="1" customFormat="1" ht="12" customHeight="1">
      <c r="A116" s="6">
        <v>112</v>
      </c>
      <c r="B116" s="6" t="s">
        <v>229</v>
      </c>
      <c r="C116" s="6">
        <v>1360</v>
      </c>
      <c r="D116" s="1" t="s">
        <v>230</v>
      </c>
      <c r="E116" s="7">
        <v>44000</v>
      </c>
      <c r="F116" s="4">
        <v>5964000</v>
      </c>
      <c r="G116" s="5">
        <v>0</v>
      </c>
      <c r="H116" s="5">
        <v>1120000</v>
      </c>
      <c r="I116" s="5">
        <v>2322000</v>
      </c>
      <c r="J116" s="5">
        <v>1393000</v>
      </c>
      <c r="K116" s="5">
        <f t="shared" si="5"/>
        <v>4835000</v>
      </c>
      <c r="L116" s="5"/>
      <c r="M116" s="5">
        <v>173700</v>
      </c>
      <c r="N116" s="5">
        <f t="shared" si="6"/>
        <v>1302700</v>
      </c>
    </row>
    <row r="117" spans="1:14" s="1" customFormat="1" ht="12" customHeight="1">
      <c r="A117" s="6">
        <v>113</v>
      </c>
      <c r="B117" s="6" t="s">
        <v>231</v>
      </c>
      <c r="C117" s="6">
        <v>1360</v>
      </c>
      <c r="D117" s="1" t="s">
        <v>232</v>
      </c>
      <c r="E117" s="7">
        <v>43869</v>
      </c>
      <c r="F117" s="4">
        <v>4961000</v>
      </c>
      <c r="G117" s="5">
        <v>235000</v>
      </c>
      <c r="H117" s="5">
        <v>0</v>
      </c>
      <c r="I117" s="5">
        <v>2186000</v>
      </c>
      <c r="J117" s="5">
        <v>0</v>
      </c>
      <c r="K117" s="5">
        <f t="shared" si="5"/>
        <v>2421000</v>
      </c>
      <c r="L117" s="5"/>
      <c r="M117" s="5">
        <v>121350</v>
      </c>
      <c r="N117" s="5">
        <f t="shared" si="6"/>
        <v>2661350</v>
      </c>
    </row>
    <row r="118" spans="1:14" s="1" customFormat="1" ht="12" customHeight="1">
      <c r="A118" s="6">
        <v>114</v>
      </c>
      <c r="B118" s="6" t="s">
        <v>298</v>
      </c>
      <c r="C118" s="6">
        <v>1360</v>
      </c>
      <c r="D118" s="1" t="s">
        <v>308</v>
      </c>
      <c r="E118" s="7">
        <v>44682</v>
      </c>
      <c r="F118" s="4">
        <v>7766000</v>
      </c>
      <c r="G118" s="5">
        <v>0</v>
      </c>
      <c r="H118" s="5">
        <v>0</v>
      </c>
      <c r="I118" s="5">
        <v>0</v>
      </c>
      <c r="J118" s="5">
        <v>25000</v>
      </c>
      <c r="K118" s="5">
        <f t="shared" si="5"/>
        <v>25000</v>
      </c>
      <c r="L118" s="5"/>
      <c r="M118" s="5">
        <v>0</v>
      </c>
      <c r="N118" s="5">
        <f>F118+M118-K118</f>
        <v>7741000</v>
      </c>
    </row>
    <row r="119" spans="1:14" s="1" customFormat="1" ht="12" customHeight="1">
      <c r="A119" s="6">
        <v>115</v>
      </c>
      <c r="B119" s="6" t="s">
        <v>233</v>
      </c>
      <c r="C119" s="6">
        <v>1360</v>
      </c>
      <c r="D119" s="1" t="s">
        <v>234</v>
      </c>
      <c r="E119" s="7">
        <v>44079</v>
      </c>
      <c r="F119" s="4">
        <v>5800000</v>
      </c>
      <c r="G119" s="5">
        <v>0</v>
      </c>
      <c r="H119" s="5">
        <v>1938500</v>
      </c>
      <c r="I119" s="5">
        <v>1698500</v>
      </c>
      <c r="J119" s="5">
        <v>0</v>
      </c>
      <c r="K119" s="5">
        <f t="shared" si="5"/>
        <v>3637000</v>
      </c>
      <c r="L119" s="5"/>
      <c r="M119" s="5">
        <v>167350</v>
      </c>
      <c r="N119" s="5">
        <f t="shared" ref="N119:N148" si="7">F119+M119-K119</f>
        <v>2330350</v>
      </c>
    </row>
    <row r="120" spans="1:14" s="1" customFormat="1" ht="12" customHeight="1">
      <c r="A120" s="6">
        <v>116</v>
      </c>
      <c r="B120" s="6" t="s">
        <v>235</v>
      </c>
      <c r="C120" s="6">
        <v>1360</v>
      </c>
      <c r="D120" s="1" t="s">
        <v>236</v>
      </c>
      <c r="E120" s="7">
        <v>44426</v>
      </c>
      <c r="F120" s="4">
        <v>5712000</v>
      </c>
      <c r="G120" s="5">
        <v>0</v>
      </c>
      <c r="H120" s="5">
        <v>0</v>
      </c>
      <c r="I120" s="5">
        <v>3167600</v>
      </c>
      <c r="J120" s="5">
        <v>1580000</v>
      </c>
      <c r="K120" s="5">
        <f t="shared" si="5"/>
        <v>4747600</v>
      </c>
      <c r="L120" s="5"/>
      <c r="M120" s="5">
        <v>144100</v>
      </c>
      <c r="N120" s="5">
        <f t="shared" si="7"/>
        <v>1108500</v>
      </c>
    </row>
    <row r="121" spans="1:14" s="1" customFormat="1" ht="12" customHeight="1">
      <c r="A121" s="6">
        <v>117</v>
      </c>
      <c r="B121" s="6" t="s">
        <v>237</v>
      </c>
      <c r="C121" s="6">
        <v>1360</v>
      </c>
      <c r="D121" s="1" t="s">
        <v>238</v>
      </c>
      <c r="E121" s="8">
        <v>44421</v>
      </c>
      <c r="F121" s="4">
        <v>6713000</v>
      </c>
      <c r="G121" s="5">
        <v>0</v>
      </c>
      <c r="H121" s="5">
        <v>0</v>
      </c>
      <c r="I121" s="5">
        <v>3872000</v>
      </c>
      <c r="J121" s="5">
        <v>1585000</v>
      </c>
      <c r="K121" s="5">
        <f t="shared" si="5"/>
        <v>5457000</v>
      </c>
      <c r="L121" s="5"/>
      <c r="M121" s="5">
        <v>193600</v>
      </c>
      <c r="N121" s="5">
        <f t="shared" si="7"/>
        <v>1449600</v>
      </c>
    </row>
    <row r="122" spans="1:14" s="1" customFormat="1" ht="12" customHeight="1">
      <c r="A122" s="6">
        <v>118</v>
      </c>
      <c r="B122" s="6" t="s">
        <v>239</v>
      </c>
      <c r="C122" s="6">
        <v>1360</v>
      </c>
      <c r="D122" s="1" t="s">
        <v>240</v>
      </c>
      <c r="E122" s="8">
        <v>44410</v>
      </c>
      <c r="F122" s="4">
        <v>5844000</v>
      </c>
      <c r="G122" s="5">
        <v>0</v>
      </c>
      <c r="H122" s="5">
        <v>0</v>
      </c>
      <c r="I122" s="5">
        <v>225000</v>
      </c>
      <c r="J122" s="5">
        <v>1500000</v>
      </c>
      <c r="K122" s="5">
        <f t="shared" si="5"/>
        <v>1725000</v>
      </c>
      <c r="L122" s="5"/>
      <c r="M122" s="5">
        <v>91200</v>
      </c>
      <c r="N122" s="5">
        <f t="shared" si="7"/>
        <v>4210200</v>
      </c>
    </row>
    <row r="123" spans="1:14" s="1" customFormat="1" ht="12" customHeight="1">
      <c r="A123" s="6">
        <v>119</v>
      </c>
      <c r="B123" s="6" t="s">
        <v>241</v>
      </c>
      <c r="C123" s="6">
        <v>1360</v>
      </c>
      <c r="D123" s="1" t="s">
        <v>242</v>
      </c>
      <c r="E123" s="8">
        <v>44193</v>
      </c>
      <c r="F123" s="4">
        <v>6575000</v>
      </c>
      <c r="G123" s="5">
        <v>0</v>
      </c>
      <c r="H123" s="5">
        <v>1211000</v>
      </c>
      <c r="I123" s="5">
        <v>4131000</v>
      </c>
      <c r="J123" s="5">
        <v>0</v>
      </c>
      <c r="K123" s="5">
        <f t="shared" si="5"/>
        <v>5342000</v>
      </c>
      <c r="L123" s="5"/>
      <c r="M123" s="5">
        <v>60550</v>
      </c>
      <c r="N123" s="5">
        <f t="shared" si="7"/>
        <v>1293550</v>
      </c>
    </row>
    <row r="124" spans="1:14" s="1" customFormat="1" ht="12" customHeight="1">
      <c r="A124" s="6">
        <v>120</v>
      </c>
      <c r="B124" s="6" t="s">
        <v>243</v>
      </c>
      <c r="C124" s="6">
        <v>1360</v>
      </c>
      <c r="D124" s="1" t="s">
        <v>244</v>
      </c>
      <c r="E124" s="8">
        <v>44193</v>
      </c>
      <c r="F124" s="4">
        <v>5550000</v>
      </c>
      <c r="G124" s="5">
        <v>0</v>
      </c>
      <c r="H124" s="5">
        <v>225000</v>
      </c>
      <c r="I124" s="5">
        <v>2551000</v>
      </c>
      <c r="J124" s="5">
        <v>1543000</v>
      </c>
      <c r="K124" s="5">
        <f t="shared" si="5"/>
        <v>4319000</v>
      </c>
      <c r="L124" s="5"/>
      <c r="M124" s="5">
        <v>138950</v>
      </c>
      <c r="N124" s="5">
        <f t="shared" si="7"/>
        <v>1369950</v>
      </c>
    </row>
    <row r="125" spans="1:14" s="1" customFormat="1" ht="12" customHeight="1">
      <c r="A125" s="6">
        <v>121</v>
      </c>
      <c r="B125" s="6" t="s">
        <v>245</v>
      </c>
      <c r="C125" s="6">
        <v>1360</v>
      </c>
      <c r="D125" s="1" t="s">
        <v>246</v>
      </c>
      <c r="E125" s="8">
        <v>44270</v>
      </c>
      <c r="F125" s="4">
        <v>5172000</v>
      </c>
      <c r="G125" s="5">
        <v>0</v>
      </c>
      <c r="H125" s="5">
        <v>200000</v>
      </c>
      <c r="I125" s="5">
        <v>2223000</v>
      </c>
      <c r="J125" s="5">
        <v>1530000</v>
      </c>
      <c r="K125" s="5">
        <f t="shared" si="5"/>
        <v>3953000</v>
      </c>
      <c r="L125" s="5"/>
      <c r="M125" s="5">
        <v>121150</v>
      </c>
      <c r="N125" s="5">
        <f t="shared" si="7"/>
        <v>1340150</v>
      </c>
    </row>
    <row r="126" spans="1:14" s="1" customFormat="1" ht="12" customHeight="1">
      <c r="A126" s="6">
        <v>122</v>
      </c>
      <c r="B126" s="6" t="s">
        <v>247</v>
      </c>
      <c r="C126" s="6">
        <v>1360</v>
      </c>
      <c r="D126" s="1" t="s">
        <v>248</v>
      </c>
      <c r="E126" s="8">
        <v>44203</v>
      </c>
      <c r="F126" s="4">
        <v>5372000</v>
      </c>
      <c r="G126" s="5">
        <v>0</v>
      </c>
      <c r="H126" s="5">
        <v>225000</v>
      </c>
      <c r="I126" s="5">
        <v>2462000</v>
      </c>
      <c r="J126" s="5">
        <v>1487200</v>
      </c>
      <c r="K126" s="5">
        <f t="shared" si="5"/>
        <v>4174200</v>
      </c>
      <c r="L126" s="5"/>
      <c r="M126" s="5">
        <v>134350</v>
      </c>
      <c r="N126" s="5">
        <f t="shared" si="7"/>
        <v>1332150</v>
      </c>
    </row>
    <row r="127" spans="1:14" s="1" customFormat="1" ht="12" customHeight="1">
      <c r="A127" s="6">
        <v>123</v>
      </c>
      <c r="B127" s="6" t="s">
        <v>249</v>
      </c>
      <c r="C127" s="6">
        <v>1360</v>
      </c>
      <c r="D127" s="1" t="s">
        <v>250</v>
      </c>
      <c r="E127" s="8">
        <v>44426</v>
      </c>
      <c r="F127" s="4">
        <v>6712000</v>
      </c>
      <c r="G127" s="5">
        <v>0</v>
      </c>
      <c r="H127" s="5">
        <v>0</v>
      </c>
      <c r="I127" s="5">
        <v>3872000</v>
      </c>
      <c r="J127" s="5">
        <v>0</v>
      </c>
      <c r="K127" s="5">
        <f t="shared" si="5"/>
        <v>3872000</v>
      </c>
      <c r="L127" s="5"/>
      <c r="M127" s="5">
        <v>193600</v>
      </c>
      <c r="N127" s="5">
        <f t="shared" si="7"/>
        <v>3033600</v>
      </c>
    </row>
    <row r="128" spans="1:14" s="1" customFormat="1" ht="12" customHeight="1">
      <c r="A128" s="6">
        <v>124</v>
      </c>
      <c r="B128" s="6" t="s">
        <v>251</v>
      </c>
      <c r="C128" s="6">
        <v>1360</v>
      </c>
      <c r="D128" s="1" t="s">
        <v>252</v>
      </c>
      <c r="E128" s="8">
        <v>44299</v>
      </c>
      <c r="F128" s="4">
        <v>6712000</v>
      </c>
      <c r="G128" s="5">
        <v>0</v>
      </c>
      <c r="H128" s="5">
        <v>0</v>
      </c>
      <c r="I128" s="5">
        <v>3712000</v>
      </c>
      <c r="J128" s="5">
        <v>0</v>
      </c>
      <c r="K128" s="5">
        <f t="shared" si="5"/>
        <v>3712000</v>
      </c>
      <c r="L128" s="5"/>
      <c r="M128" s="5">
        <v>193650</v>
      </c>
      <c r="N128" s="5">
        <f t="shared" si="7"/>
        <v>3193650</v>
      </c>
    </row>
    <row r="129" spans="1:14" s="1" customFormat="1" ht="12" customHeight="1">
      <c r="A129" s="6">
        <v>125</v>
      </c>
      <c r="B129" s="6" t="s">
        <v>253</v>
      </c>
      <c r="C129" s="6">
        <v>1360</v>
      </c>
      <c r="D129" s="1" t="s">
        <v>254</v>
      </c>
      <c r="E129" s="8">
        <v>44193</v>
      </c>
      <c r="F129" s="4">
        <v>6373000</v>
      </c>
      <c r="G129" s="5">
        <v>0</v>
      </c>
      <c r="H129" s="5">
        <v>1225000</v>
      </c>
      <c r="I129" s="5">
        <v>1515000</v>
      </c>
      <c r="J129" s="5">
        <v>1800000</v>
      </c>
      <c r="K129" s="5">
        <f t="shared" si="5"/>
        <v>4540000</v>
      </c>
      <c r="L129" s="5"/>
      <c r="M129" s="5">
        <v>208500</v>
      </c>
      <c r="N129" s="5">
        <f t="shared" si="7"/>
        <v>2041500</v>
      </c>
    </row>
    <row r="130" spans="1:14" s="1" customFormat="1" ht="12" customHeight="1">
      <c r="A130" s="6">
        <v>126</v>
      </c>
      <c r="B130" s="6" t="s">
        <v>255</v>
      </c>
      <c r="C130" s="6">
        <v>1360</v>
      </c>
      <c r="D130" s="1" t="s">
        <v>256</v>
      </c>
      <c r="E130" s="8">
        <v>44193</v>
      </c>
      <c r="F130" s="4">
        <v>6373000</v>
      </c>
      <c r="G130" s="5">
        <v>0</v>
      </c>
      <c r="H130" s="5">
        <v>1191000</v>
      </c>
      <c r="I130" s="5">
        <v>3025000</v>
      </c>
      <c r="J130" s="5">
        <v>0</v>
      </c>
      <c r="K130" s="5">
        <f t="shared" si="5"/>
        <v>4216000</v>
      </c>
      <c r="L130" s="5"/>
      <c r="M130" s="5">
        <v>184100</v>
      </c>
      <c r="N130" s="5">
        <f t="shared" si="7"/>
        <v>2341100</v>
      </c>
    </row>
    <row r="131" spans="1:14" s="1" customFormat="1" ht="12" customHeight="1">
      <c r="A131" s="6">
        <v>127</v>
      </c>
      <c r="B131" s="6" t="s">
        <v>257</v>
      </c>
      <c r="C131" s="6">
        <v>1360</v>
      </c>
      <c r="D131" s="1" t="s">
        <v>258</v>
      </c>
      <c r="E131" s="8">
        <v>44429</v>
      </c>
      <c r="F131" s="4">
        <v>6774000</v>
      </c>
      <c r="G131" s="5">
        <v>0</v>
      </c>
      <c r="H131" s="5">
        <v>0</v>
      </c>
      <c r="I131" s="5">
        <v>3918000</v>
      </c>
      <c r="J131" s="5">
        <v>0</v>
      </c>
      <c r="K131" s="5">
        <f t="shared" si="5"/>
        <v>3918000</v>
      </c>
      <c r="L131" s="5"/>
      <c r="M131" s="5">
        <v>195900</v>
      </c>
      <c r="N131" s="5">
        <f t="shared" si="7"/>
        <v>3051900</v>
      </c>
    </row>
    <row r="132" spans="1:14" s="1" customFormat="1" ht="12" customHeight="1">
      <c r="A132" s="6">
        <v>128</v>
      </c>
      <c r="B132" s="6" t="s">
        <v>300</v>
      </c>
      <c r="C132" s="6">
        <v>1360</v>
      </c>
      <c r="D132" s="1" t="s">
        <v>309</v>
      </c>
      <c r="E132" s="8">
        <v>44709</v>
      </c>
      <c r="F132" s="4">
        <v>7756000</v>
      </c>
      <c r="G132" s="5">
        <v>0</v>
      </c>
      <c r="H132" s="5">
        <v>0</v>
      </c>
      <c r="I132" s="5">
        <v>0</v>
      </c>
      <c r="J132" s="5">
        <v>225000</v>
      </c>
      <c r="K132" s="5">
        <f t="shared" si="5"/>
        <v>225000</v>
      </c>
      <c r="L132" s="5"/>
      <c r="M132" s="5">
        <v>0</v>
      </c>
      <c r="N132" s="5">
        <f t="shared" si="7"/>
        <v>7531000</v>
      </c>
    </row>
    <row r="133" spans="1:14" s="1" customFormat="1" ht="12" customHeight="1">
      <c r="A133" s="6">
        <v>129</v>
      </c>
      <c r="B133" s="6" t="s">
        <v>259</v>
      </c>
      <c r="C133" s="6">
        <v>1360</v>
      </c>
      <c r="D133" s="1" t="s">
        <v>260</v>
      </c>
      <c r="E133" s="8">
        <v>44171</v>
      </c>
      <c r="F133" s="4">
        <v>6441000</v>
      </c>
      <c r="G133" s="5">
        <v>0</v>
      </c>
      <c r="H133" s="5">
        <v>1191000</v>
      </c>
      <c r="I133" s="5">
        <v>2550000</v>
      </c>
      <c r="J133" s="5">
        <v>500000</v>
      </c>
      <c r="K133" s="5">
        <f t="shared" si="5"/>
        <v>4241000</v>
      </c>
      <c r="L133" s="5"/>
      <c r="M133" s="5">
        <v>185800</v>
      </c>
      <c r="N133" s="5">
        <f t="shared" si="7"/>
        <v>2385800</v>
      </c>
    </row>
    <row r="134" spans="1:14" s="1" customFormat="1" ht="12" customHeight="1">
      <c r="A134" s="6">
        <v>130</v>
      </c>
      <c r="B134" s="6" t="s">
        <v>261</v>
      </c>
      <c r="C134" s="6">
        <v>1360</v>
      </c>
      <c r="D134" s="1" t="s">
        <v>262</v>
      </c>
      <c r="E134" s="8">
        <v>44486</v>
      </c>
      <c r="F134" s="4">
        <v>5963000</v>
      </c>
      <c r="G134" s="5">
        <v>0</v>
      </c>
      <c r="H134" s="5">
        <v>0</v>
      </c>
      <c r="I134" s="5">
        <v>2781000</v>
      </c>
      <c r="J134" s="5">
        <v>0</v>
      </c>
      <c r="K134" s="5">
        <f t="shared" ref="K134:K148" si="8">SUM(G134:J134)</f>
        <v>2781000</v>
      </c>
      <c r="L134" s="5"/>
      <c r="M134" s="5">
        <v>0</v>
      </c>
      <c r="N134" s="5">
        <f t="shared" si="7"/>
        <v>3182000</v>
      </c>
    </row>
    <row r="135" spans="1:14" s="1" customFormat="1" ht="12" customHeight="1">
      <c r="A135" s="6">
        <v>131</v>
      </c>
      <c r="B135" s="6" t="s">
        <v>263</v>
      </c>
      <c r="C135" s="6">
        <v>1360</v>
      </c>
      <c r="D135" s="1" t="s">
        <v>264</v>
      </c>
      <c r="E135" s="8">
        <v>44283</v>
      </c>
      <c r="F135" s="4">
        <v>6372000</v>
      </c>
      <c r="G135" s="5">
        <v>0</v>
      </c>
      <c r="H135" s="5">
        <v>25000</v>
      </c>
      <c r="I135" s="5">
        <v>4733000</v>
      </c>
      <c r="J135" s="5">
        <v>0</v>
      </c>
      <c r="K135" s="5">
        <f t="shared" si="8"/>
        <v>4758000</v>
      </c>
      <c r="L135" s="5"/>
      <c r="M135" s="5">
        <v>182900</v>
      </c>
      <c r="N135" s="5">
        <f t="shared" si="7"/>
        <v>1796900</v>
      </c>
    </row>
    <row r="136" spans="1:14" s="1" customFormat="1" ht="12" customHeight="1">
      <c r="A136" s="6">
        <v>132</v>
      </c>
      <c r="B136" s="6" t="s">
        <v>265</v>
      </c>
      <c r="C136" s="6">
        <v>1360</v>
      </c>
      <c r="D136" s="1" t="s">
        <v>266</v>
      </c>
      <c r="E136" s="8">
        <v>44269</v>
      </c>
      <c r="F136" s="4">
        <v>6372000</v>
      </c>
      <c r="G136" s="5">
        <v>0</v>
      </c>
      <c r="H136" s="5">
        <v>225000</v>
      </c>
      <c r="I136" s="5">
        <v>3466000</v>
      </c>
      <c r="J136" s="5">
        <v>0</v>
      </c>
      <c r="K136" s="5">
        <f t="shared" si="8"/>
        <v>3691000</v>
      </c>
      <c r="L136" s="5"/>
      <c r="M136" s="5">
        <v>184550</v>
      </c>
      <c r="N136" s="5">
        <f t="shared" si="7"/>
        <v>2865550</v>
      </c>
    </row>
    <row r="137" spans="1:14" s="1" customFormat="1" ht="12" customHeight="1">
      <c r="A137" s="6">
        <v>133</v>
      </c>
      <c r="B137" s="6" t="s">
        <v>267</v>
      </c>
      <c r="C137" s="6">
        <v>1360</v>
      </c>
      <c r="D137" s="1" t="s">
        <v>268</v>
      </c>
      <c r="E137" s="8">
        <v>44377</v>
      </c>
      <c r="F137" s="4">
        <v>5576000</v>
      </c>
      <c r="G137" s="5">
        <v>0</v>
      </c>
      <c r="H137" s="5">
        <v>0</v>
      </c>
      <c r="I137" s="5">
        <v>754000</v>
      </c>
      <c r="J137" s="5">
        <v>2047000</v>
      </c>
      <c r="K137" s="5">
        <f t="shared" si="8"/>
        <v>2801000</v>
      </c>
      <c r="L137" s="5"/>
      <c r="M137" s="5">
        <v>37700</v>
      </c>
      <c r="N137" s="5">
        <f t="shared" si="7"/>
        <v>2812700</v>
      </c>
    </row>
    <row r="138" spans="1:14" s="1" customFormat="1" ht="12" customHeight="1">
      <c r="A138" s="6">
        <v>134</v>
      </c>
      <c r="B138" s="6" t="s">
        <v>301</v>
      </c>
      <c r="C138" s="6">
        <v>1360</v>
      </c>
      <c r="D138" s="1" t="s">
        <v>310</v>
      </c>
      <c r="E138" s="8">
        <v>44704</v>
      </c>
      <c r="F138" s="4">
        <v>6596000</v>
      </c>
      <c r="G138" s="5">
        <v>0</v>
      </c>
      <c r="H138" s="5">
        <v>0</v>
      </c>
      <c r="I138" s="5">
        <v>0</v>
      </c>
      <c r="J138" s="5">
        <v>310000</v>
      </c>
      <c r="K138" s="5">
        <f t="shared" si="8"/>
        <v>310000</v>
      </c>
      <c r="L138" s="5"/>
      <c r="M138" s="5">
        <v>0</v>
      </c>
      <c r="N138" s="5">
        <f t="shared" si="7"/>
        <v>6286000</v>
      </c>
    </row>
    <row r="139" spans="1:14" s="1" customFormat="1" ht="12" customHeight="1">
      <c r="A139" s="6">
        <v>135</v>
      </c>
      <c r="B139" s="6" t="s">
        <v>269</v>
      </c>
      <c r="C139" s="6">
        <v>1360</v>
      </c>
      <c r="D139" s="1" t="s">
        <v>270</v>
      </c>
      <c r="E139" s="8">
        <v>44500</v>
      </c>
      <c r="F139" s="4">
        <v>7052000</v>
      </c>
      <c r="G139" s="5">
        <v>0</v>
      </c>
      <c r="H139" s="5">
        <v>0</v>
      </c>
      <c r="I139" s="5">
        <v>4053005</v>
      </c>
      <c r="J139" s="5">
        <v>0</v>
      </c>
      <c r="K139" s="5">
        <f t="shared" si="8"/>
        <v>4053005</v>
      </c>
      <c r="L139" s="5"/>
      <c r="M139" s="5">
        <v>64150</v>
      </c>
      <c r="N139" s="5">
        <f t="shared" si="7"/>
        <v>3063145</v>
      </c>
    </row>
    <row r="140" spans="1:14" s="1" customFormat="1" ht="12" customHeight="1">
      <c r="A140" s="6">
        <v>136</v>
      </c>
      <c r="B140" s="6" t="s">
        <v>271</v>
      </c>
      <c r="C140" s="6">
        <v>1360</v>
      </c>
      <c r="D140" s="1" t="s">
        <v>272</v>
      </c>
      <c r="E140" s="8">
        <v>44500</v>
      </c>
      <c r="F140" s="4">
        <v>6052000</v>
      </c>
      <c r="G140" s="5">
        <v>0</v>
      </c>
      <c r="H140" s="5">
        <v>0</v>
      </c>
      <c r="I140" s="5">
        <v>725000</v>
      </c>
      <c r="J140" s="5">
        <v>2343000</v>
      </c>
      <c r="K140" s="5">
        <f t="shared" si="8"/>
        <v>3068000</v>
      </c>
      <c r="L140" s="5"/>
      <c r="M140" s="5">
        <v>42000</v>
      </c>
      <c r="N140" s="5">
        <f t="shared" si="7"/>
        <v>3026000</v>
      </c>
    </row>
    <row r="141" spans="1:14" s="1" customFormat="1" ht="12" customHeight="1">
      <c r="A141" s="6">
        <v>137</v>
      </c>
      <c r="B141" s="6" t="s">
        <v>302</v>
      </c>
      <c r="C141" s="6">
        <v>1360</v>
      </c>
      <c r="D141" s="1" t="s">
        <v>311</v>
      </c>
      <c r="E141" s="8">
        <v>44721</v>
      </c>
      <c r="F141" s="4">
        <v>7850000</v>
      </c>
      <c r="G141" s="5">
        <v>0</v>
      </c>
      <c r="H141" s="5">
        <v>0</v>
      </c>
      <c r="I141" s="5">
        <v>0</v>
      </c>
      <c r="J141" s="5">
        <v>225000</v>
      </c>
      <c r="K141" s="5">
        <f t="shared" si="8"/>
        <v>225000</v>
      </c>
      <c r="L141" s="5"/>
      <c r="M141" s="5">
        <v>0</v>
      </c>
      <c r="N141" s="5">
        <f t="shared" si="7"/>
        <v>7625000</v>
      </c>
    </row>
    <row r="142" spans="1:14" s="1" customFormat="1" ht="12" customHeight="1">
      <c r="A142" s="6">
        <v>138</v>
      </c>
      <c r="B142" s="6" t="s">
        <v>303</v>
      </c>
      <c r="C142" s="6">
        <v>1360</v>
      </c>
      <c r="D142" s="1" t="s">
        <v>312</v>
      </c>
      <c r="E142" s="8">
        <v>44671</v>
      </c>
      <c r="F142" s="4">
        <v>7714000</v>
      </c>
      <c r="G142" s="5">
        <v>0</v>
      </c>
      <c r="H142" s="5">
        <v>0</v>
      </c>
      <c r="I142" s="5">
        <v>0</v>
      </c>
      <c r="J142" s="5">
        <v>1384000</v>
      </c>
      <c r="K142" s="5">
        <f t="shared" si="8"/>
        <v>1384000</v>
      </c>
      <c r="L142" s="5"/>
      <c r="M142" s="5">
        <v>0</v>
      </c>
      <c r="N142" s="5">
        <f t="shared" si="7"/>
        <v>6330000</v>
      </c>
    </row>
    <row r="143" spans="1:14" s="1" customFormat="1" ht="12" customHeight="1">
      <c r="A143" s="6">
        <v>139</v>
      </c>
      <c r="B143" s="6" t="s">
        <v>283</v>
      </c>
      <c r="C143" s="6">
        <v>1360</v>
      </c>
      <c r="D143" s="16" t="s">
        <v>289</v>
      </c>
      <c r="E143" s="11">
        <v>44640</v>
      </c>
      <c r="F143" s="4">
        <v>7510000</v>
      </c>
      <c r="G143" s="5">
        <v>0</v>
      </c>
      <c r="H143" s="5">
        <v>0</v>
      </c>
      <c r="I143" s="1">
        <v>25000</v>
      </c>
      <c r="J143" s="5">
        <v>200000</v>
      </c>
      <c r="K143" s="5">
        <f t="shared" si="8"/>
        <v>225000</v>
      </c>
      <c r="L143" s="5"/>
      <c r="M143" s="5">
        <v>0</v>
      </c>
      <c r="N143" s="5">
        <f t="shared" si="7"/>
        <v>7285000</v>
      </c>
    </row>
    <row r="144" spans="1:14" s="1" customFormat="1" ht="12" customHeight="1">
      <c r="A144" s="6">
        <v>140</v>
      </c>
      <c r="B144" s="6" t="s">
        <v>304</v>
      </c>
      <c r="C144" s="6">
        <v>1360</v>
      </c>
      <c r="D144" s="16" t="s">
        <v>313</v>
      </c>
      <c r="E144" s="11">
        <v>44707</v>
      </c>
      <c r="F144" s="4">
        <v>7965000</v>
      </c>
      <c r="G144" s="5">
        <v>0</v>
      </c>
      <c r="H144" s="5">
        <v>0</v>
      </c>
      <c r="I144" s="1">
        <v>0</v>
      </c>
      <c r="J144" s="5">
        <v>1420000</v>
      </c>
      <c r="K144" s="5">
        <f t="shared" si="8"/>
        <v>1420000</v>
      </c>
      <c r="L144" s="5"/>
      <c r="M144" s="5">
        <v>0</v>
      </c>
      <c r="N144" s="5">
        <f t="shared" si="7"/>
        <v>6545000</v>
      </c>
    </row>
    <row r="145" spans="1:14" s="1" customFormat="1" ht="12" customHeight="1">
      <c r="A145" s="6">
        <v>141</v>
      </c>
      <c r="B145" s="6" t="s">
        <v>288</v>
      </c>
      <c r="C145" s="6">
        <v>1360</v>
      </c>
      <c r="D145" s="16" t="s">
        <v>290</v>
      </c>
      <c r="E145" s="11">
        <v>44647</v>
      </c>
      <c r="F145" s="4">
        <v>7400000</v>
      </c>
      <c r="G145" s="5">
        <v>0</v>
      </c>
      <c r="H145" s="5">
        <v>0</v>
      </c>
      <c r="I145" s="1">
        <v>25000</v>
      </c>
      <c r="J145" s="5">
        <v>1980800</v>
      </c>
      <c r="K145" s="5">
        <f t="shared" si="8"/>
        <v>2005800</v>
      </c>
      <c r="L145" s="5"/>
      <c r="M145" s="5">
        <v>0</v>
      </c>
      <c r="N145" s="5">
        <f t="shared" si="7"/>
        <v>5394200</v>
      </c>
    </row>
    <row r="146" spans="1:14" s="1" customFormat="1" ht="12" customHeight="1">
      <c r="A146" s="6">
        <v>142</v>
      </c>
      <c r="B146" s="6" t="s">
        <v>273</v>
      </c>
      <c r="C146" s="6">
        <v>1360</v>
      </c>
      <c r="D146" s="1" t="s">
        <v>291</v>
      </c>
      <c r="E146" s="8">
        <v>44626</v>
      </c>
      <c r="F146" s="4">
        <v>7390000</v>
      </c>
      <c r="G146" s="5">
        <v>0</v>
      </c>
      <c r="H146" s="5">
        <v>0</v>
      </c>
      <c r="I146" s="5">
        <v>1333000</v>
      </c>
      <c r="J146" s="5">
        <v>0</v>
      </c>
      <c r="K146" s="5">
        <f t="shared" si="8"/>
        <v>1333000</v>
      </c>
      <c r="L146" s="5"/>
      <c r="M146" s="5">
        <v>0</v>
      </c>
      <c r="N146" s="5">
        <f t="shared" si="7"/>
        <v>6057000</v>
      </c>
    </row>
    <row r="147" spans="1:14" s="1" customFormat="1" ht="12" customHeight="1">
      <c r="A147" s="6">
        <v>143</v>
      </c>
      <c r="B147" s="6" t="s">
        <v>284</v>
      </c>
      <c r="C147" s="6">
        <v>1360</v>
      </c>
      <c r="D147" s="1" t="s">
        <v>292</v>
      </c>
      <c r="E147" s="8">
        <v>44634</v>
      </c>
      <c r="F147" s="4">
        <v>7390000</v>
      </c>
      <c r="G147" s="5">
        <v>0</v>
      </c>
      <c r="H147" s="5">
        <v>0</v>
      </c>
      <c r="I147" s="5">
        <v>225000</v>
      </c>
      <c r="J147" s="5">
        <v>1108000</v>
      </c>
      <c r="K147" s="5">
        <f t="shared" si="8"/>
        <v>1333000</v>
      </c>
      <c r="L147" s="5"/>
      <c r="M147" s="5">
        <v>0</v>
      </c>
      <c r="N147" s="5">
        <f t="shared" si="7"/>
        <v>6057000</v>
      </c>
    </row>
    <row r="148" spans="1:14" s="1" customFormat="1" ht="12" customHeight="1">
      <c r="A148" s="6">
        <v>144</v>
      </c>
      <c r="B148" s="6" t="s">
        <v>285</v>
      </c>
      <c r="C148" s="6">
        <v>1360</v>
      </c>
      <c r="D148" s="1" t="s">
        <v>293</v>
      </c>
      <c r="E148" s="8">
        <v>44626</v>
      </c>
      <c r="F148" s="4">
        <f>7510000-136000</f>
        <v>7374000</v>
      </c>
      <c r="G148" s="5">
        <v>0</v>
      </c>
      <c r="H148" s="5">
        <v>0</v>
      </c>
      <c r="I148" s="5">
        <v>25000</v>
      </c>
      <c r="J148" s="5">
        <v>1300000</v>
      </c>
      <c r="K148" s="5">
        <f t="shared" si="8"/>
        <v>1325000</v>
      </c>
      <c r="L148" s="5"/>
      <c r="M148" s="5">
        <v>0</v>
      </c>
      <c r="N148" s="5">
        <f t="shared" si="7"/>
        <v>6049000</v>
      </c>
    </row>
    <row r="149" spans="1:14" s="1" customFormat="1" ht="12" customHeight="1">
      <c r="A149" s="6"/>
      <c r="B149" s="6"/>
      <c r="C149" s="6"/>
      <c r="E149" s="8"/>
      <c r="F149" s="4"/>
      <c r="G149" s="5"/>
      <c r="H149" s="5"/>
      <c r="I149" s="5"/>
      <c r="J149" s="5"/>
      <c r="K149" s="5"/>
      <c r="L149" s="5"/>
      <c r="M149" s="5"/>
      <c r="N149" s="5"/>
    </row>
    <row r="150" spans="1:14" s="1" customFormat="1" ht="12" hidden="1" customHeight="1">
      <c r="A150" s="6"/>
      <c r="B150" s="6"/>
      <c r="C150" s="6"/>
      <c r="E150" s="8"/>
      <c r="F150" s="4"/>
      <c r="G150" s="5"/>
      <c r="H150" s="5"/>
      <c r="I150" s="5"/>
      <c r="J150" s="5"/>
      <c r="K150" s="5"/>
      <c r="L150" s="5"/>
      <c r="M150" s="5"/>
      <c r="N150" s="5"/>
    </row>
    <row r="151" spans="1:14" s="1" customFormat="1" ht="12" hidden="1" customHeight="1">
      <c r="A151" s="6"/>
      <c r="B151" s="6"/>
      <c r="C151" s="6"/>
      <c r="E151" s="8"/>
      <c r="F151" s="4"/>
      <c r="G151" s="5"/>
      <c r="H151" s="5"/>
      <c r="I151" s="5"/>
      <c r="J151" s="5"/>
      <c r="K151" s="5"/>
      <c r="L151" s="5"/>
      <c r="M151" s="5"/>
      <c r="N151" s="5"/>
    </row>
    <row r="152" spans="1:14" s="1" customFormat="1" ht="12" hidden="1" customHeight="1">
      <c r="A152" s="6"/>
      <c r="B152" s="6"/>
      <c r="C152" s="6"/>
      <c r="E152" s="8"/>
      <c r="F152" s="4"/>
      <c r="G152" s="5"/>
      <c r="H152" s="5"/>
      <c r="I152" s="5"/>
      <c r="J152" s="5"/>
      <c r="K152" s="5"/>
      <c r="L152" s="5"/>
      <c r="M152" s="5"/>
      <c r="N152" s="5"/>
    </row>
    <row r="153" spans="1:14" s="1" customFormat="1" ht="12" hidden="1" customHeight="1">
      <c r="A153" s="6"/>
      <c r="B153" s="6"/>
      <c r="C153" s="6"/>
      <c r="E153" s="8"/>
      <c r="F153" s="4"/>
      <c r="G153" s="5"/>
      <c r="H153" s="5"/>
      <c r="I153" s="5"/>
      <c r="J153" s="5"/>
      <c r="K153" s="5"/>
      <c r="L153" s="5"/>
      <c r="M153" s="5"/>
      <c r="N153" s="5"/>
    </row>
    <row r="154" spans="1:14" s="1" customFormat="1" ht="12" hidden="1" customHeight="1">
      <c r="A154" s="6"/>
      <c r="B154" s="6"/>
      <c r="C154" s="6"/>
      <c r="E154" s="8"/>
      <c r="F154" s="4"/>
      <c r="G154" s="5"/>
      <c r="H154" s="5"/>
      <c r="I154" s="5"/>
      <c r="J154" s="5"/>
      <c r="K154" s="5"/>
      <c r="L154" s="5"/>
      <c r="M154" s="5"/>
      <c r="N154" s="5"/>
    </row>
    <row r="155" spans="1:14" s="1" customFormat="1" ht="12" hidden="1" customHeight="1">
      <c r="A155" s="6"/>
      <c r="B155" s="6"/>
      <c r="C155" s="6"/>
      <c r="E155" s="8"/>
      <c r="F155" s="4"/>
      <c r="G155" s="5"/>
      <c r="H155" s="5"/>
      <c r="I155" s="5"/>
      <c r="J155" s="5"/>
      <c r="K155" s="5"/>
      <c r="L155" s="5"/>
      <c r="M155" s="5"/>
      <c r="N155" s="5"/>
    </row>
    <row r="156" spans="1:14" s="1" customFormat="1" ht="12" hidden="1" customHeight="1">
      <c r="A156" s="6"/>
      <c r="B156" s="6"/>
      <c r="C156" s="6"/>
      <c r="E156" s="8"/>
      <c r="F156" s="4"/>
      <c r="G156" s="5"/>
      <c r="H156" s="5"/>
      <c r="I156" s="5"/>
      <c r="J156" s="5"/>
      <c r="K156" s="5"/>
      <c r="L156" s="5"/>
      <c r="M156" s="5"/>
      <c r="N156" s="5"/>
    </row>
    <row r="157" spans="1:14" s="1" customFormat="1" ht="12" hidden="1" customHeight="1">
      <c r="A157" s="6"/>
      <c r="B157" s="6"/>
      <c r="C157" s="6"/>
      <c r="E157" s="8"/>
      <c r="F157" s="4"/>
      <c r="G157" s="5"/>
      <c r="H157" s="5"/>
      <c r="I157" s="5"/>
      <c r="J157" s="5"/>
      <c r="K157" s="5"/>
      <c r="L157" s="5"/>
      <c r="M157" s="5"/>
      <c r="N157" s="5"/>
    </row>
    <row r="158" spans="1:14" s="1" customFormat="1" ht="12" hidden="1" customHeight="1">
      <c r="A158" s="6"/>
      <c r="B158" s="6"/>
      <c r="C158" s="6"/>
      <c r="E158" s="8"/>
      <c r="F158" s="4"/>
      <c r="G158" s="5"/>
      <c r="H158" s="5"/>
      <c r="I158" s="5"/>
      <c r="J158" s="5"/>
      <c r="K158" s="5"/>
      <c r="L158" s="5"/>
      <c r="M158" s="5"/>
      <c r="N158" s="5"/>
    </row>
    <row r="159" spans="1:14" s="1" customFormat="1" ht="12" hidden="1" customHeight="1">
      <c r="A159" s="6"/>
      <c r="B159" s="6"/>
      <c r="C159" s="6"/>
      <c r="E159" s="8"/>
      <c r="F159" s="4"/>
      <c r="G159" s="5"/>
      <c r="H159" s="5"/>
      <c r="I159" s="5"/>
      <c r="J159" s="5"/>
      <c r="K159" s="5"/>
      <c r="L159" s="5"/>
      <c r="M159" s="5"/>
      <c r="N159" s="5"/>
    </row>
    <row r="160" spans="1:14" s="1" customFormat="1" ht="12" customHeight="1">
      <c r="B160" s="6"/>
      <c r="C160" s="6"/>
      <c r="D160" s="1" t="s">
        <v>274</v>
      </c>
      <c r="E160" s="7"/>
      <c r="F160" s="4">
        <f t="shared" ref="F160:N160" si="9">SUM(F5:F159)</f>
        <v>964303000</v>
      </c>
      <c r="G160" s="5">
        <f t="shared" si="9"/>
        <v>66948917</v>
      </c>
      <c r="H160" s="5">
        <f t="shared" si="9"/>
        <v>151381658</v>
      </c>
      <c r="I160" s="5">
        <f t="shared" si="9"/>
        <v>370428232.80000001</v>
      </c>
      <c r="J160" s="5">
        <f t="shared" si="9"/>
        <v>112939223</v>
      </c>
      <c r="K160" s="5">
        <f t="shared" si="9"/>
        <v>701698030.79999995</v>
      </c>
      <c r="L160" s="5">
        <f t="shared" si="9"/>
        <v>34234652</v>
      </c>
      <c r="M160" s="5">
        <f t="shared" si="9"/>
        <v>18096329</v>
      </c>
      <c r="N160" s="5">
        <f t="shared" si="9"/>
        <v>280701298.19999999</v>
      </c>
    </row>
    <row r="161" spans="1:14" s="1" customFormat="1" ht="12" customHeight="1">
      <c r="B161" s="6"/>
      <c r="C161" s="6"/>
      <c r="D161" s="1" t="s">
        <v>275</v>
      </c>
      <c r="E161" s="7"/>
      <c r="F161" s="4">
        <v>964303000</v>
      </c>
      <c r="G161" s="5">
        <v>0</v>
      </c>
      <c r="H161" s="5">
        <v>0</v>
      </c>
      <c r="I161" s="5">
        <v>0</v>
      </c>
      <c r="J161" s="5">
        <v>0</v>
      </c>
      <c r="K161" s="5">
        <v>701973030</v>
      </c>
      <c r="L161" s="5"/>
      <c r="M161" s="5">
        <v>18096329</v>
      </c>
      <c r="N161" s="5">
        <v>280426299</v>
      </c>
    </row>
    <row r="162" spans="1:14" s="1" customFormat="1" ht="12" customHeight="1">
      <c r="B162" s="6"/>
      <c r="C162" s="6"/>
      <c r="D162" s="1" t="s">
        <v>276</v>
      </c>
      <c r="E162" s="7"/>
      <c r="F162" s="4">
        <f>F160-F161</f>
        <v>0</v>
      </c>
      <c r="G162" s="5"/>
      <c r="H162" s="5"/>
      <c r="I162" s="5"/>
      <c r="J162" s="5"/>
      <c r="K162" s="5">
        <f>K161-K160</f>
        <v>274999.20000004768</v>
      </c>
      <c r="L162" s="5"/>
      <c r="M162" s="5">
        <f>M160-M161</f>
        <v>0</v>
      </c>
      <c r="N162" s="5">
        <f>N160-N161</f>
        <v>274999.19999998808</v>
      </c>
    </row>
    <row r="163" spans="1:14" s="1" customFormat="1" ht="12" customHeight="1">
      <c r="A163" s="19"/>
      <c r="B163" s="20" t="s">
        <v>277</v>
      </c>
      <c r="C163" s="6"/>
      <c r="D163" s="18">
        <v>1</v>
      </c>
      <c r="E163" s="2" t="s">
        <v>278</v>
      </c>
      <c r="F163" s="2"/>
      <c r="G163" s="16"/>
    </row>
    <row r="164" spans="1:14" s="16" customFormat="1" ht="12" customHeight="1">
      <c r="A164" s="1"/>
      <c r="B164" s="6"/>
      <c r="C164" s="6"/>
      <c r="D164" s="18">
        <v>2</v>
      </c>
      <c r="E164" s="2" t="s">
        <v>279</v>
      </c>
      <c r="H164" s="1"/>
      <c r="I164" s="1"/>
      <c r="J164" s="1"/>
      <c r="K164" s="1"/>
      <c r="L164" s="1"/>
      <c r="M164" s="1"/>
      <c r="N164" s="1"/>
    </row>
    <row r="165" spans="1:14" s="1" customFormat="1">
      <c r="B165" s="6"/>
      <c r="C165" s="6"/>
      <c r="D165" s="18">
        <v>3</v>
      </c>
      <c r="E165" s="2" t="s">
        <v>280</v>
      </c>
      <c r="F165" s="2"/>
      <c r="G165" s="16"/>
    </row>
    <row r="166" spans="1:14" s="1" customFormat="1">
      <c r="B166" s="6"/>
      <c r="C166" s="6"/>
      <c r="D166" s="16"/>
      <c r="E166" s="17"/>
      <c r="F166" s="2"/>
      <c r="G166" s="16"/>
    </row>
    <row r="171" spans="1:14" s="1" customFormat="1">
      <c r="B171" s="6"/>
      <c r="C171" s="6"/>
      <c r="D171" s="16"/>
      <c r="E171" s="11"/>
      <c r="F171" s="2"/>
      <c r="G171" s="16"/>
      <c r="H171" s="9"/>
    </row>
  </sheetData>
  <printOptions gridLines="1"/>
  <pageMargins left="0.62992125984252001" right="0.23622047244094499" top="0.74803149606299202" bottom="0.35433070866141703" header="0.31496062992126" footer="0.118110236220472"/>
  <pageSetup paperSize="9" orientation="landscape" r:id="rId1"/>
  <headerFooter>
    <oddHeader>&amp;C&amp;F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cp:lastPrinted>2022-07-01T09:48:29Z</cp:lastPrinted>
  <dcterms:created xsi:type="dcterms:W3CDTF">2020-07-23T10:31:00Z</dcterms:created>
  <dcterms:modified xsi:type="dcterms:W3CDTF">2022-07-01T09:48:49Z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02EAB7F27E694B31B319696EE26142FB</vt:lpwstr>
  </property>
  <property fmtid="{D5CDD505-2E9C-101B-9397-08002B2CF9AE}" pid="3" name="KSOProductBuildVer">
    <vt:lpwstr>1033-11.2.0.10463</vt:lpwstr>
  </property>
</Properties>
</file>