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Ramesh\TDS\TDS 2022-23\SOV-III\"/>
    </mc:Choice>
  </mc:AlternateContent>
  <xr:revisionPtr revIDLastSave="0" documentId="13_ncr:1_{5606AB67-4C27-49D6-857E-53760222AEFB}" xr6:coauthVersionLast="47" xr6:coauthVersionMax="47" xr10:uidLastSave="{00000000-0000-0000-0000-000000000000}"/>
  <bookViews>
    <workbookView xWindow="30" yWindow="390" windowWidth="20460" windowHeight="10920" firstSheet="4" activeTab="4" xr2:uid="{4655BAF4-62C4-41D9-8454-B23AF849B189}"/>
  </bookViews>
  <sheets>
    <sheet name="jan-22" sheetId="4" state="hidden" r:id="rId1"/>
    <sheet name="feb-22" sheetId="2" state="hidden" r:id="rId2"/>
    <sheet name="March-22" sheetId="3" state="hidden" r:id="rId3"/>
    <sheet name="book tds" sheetId="5" state="hidden" r:id="rId4"/>
    <sheet name="consolidated" sheetId="6" r:id="rId5"/>
    <sheet name="summary consoildated" sheetId="9" r:id="rId6"/>
    <sheet name="Deducator Details " sheetId="10" r:id="rId7"/>
  </sheets>
  <externalReferences>
    <externalReference r:id="rId8"/>
    <externalReference r:id="rId9"/>
  </externalReferences>
  <definedNames>
    <definedName name="_xlnm._FilterDatabase" localSheetId="4" hidden="1">consolidated!$A$3:$W$303</definedName>
    <definedName name="LstDedSection">[1]Master!$E$2:$E$16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9" l="1"/>
  <c r="J11" i="9"/>
  <c r="J10" i="9"/>
  <c r="J9" i="9"/>
  <c r="J8" i="9"/>
  <c r="J7" i="9"/>
  <c r="J6" i="9"/>
  <c r="F303" i="6"/>
  <c r="E291" i="6" l="1"/>
  <c r="E286" i="6"/>
  <c r="E281" i="6"/>
  <c r="E176" i="6"/>
  <c r="E171" i="6"/>
  <c r="I302" i="6" l="1"/>
  <c r="I97" i="6"/>
  <c r="I303" i="6" s="1"/>
  <c r="C13" i="9" l="1"/>
  <c r="G13" i="9"/>
  <c r="E43" i="4" l="1"/>
  <c r="E34" i="4"/>
  <c r="C34" i="4" s="1"/>
  <c r="E35" i="4"/>
  <c r="E26" i="4"/>
  <c r="D26" i="4"/>
  <c r="G214" i="6"/>
  <c r="D78" i="2"/>
  <c r="D79" i="2"/>
  <c r="C18" i="4"/>
  <c r="E41" i="4"/>
  <c r="D41" i="4"/>
  <c r="C40" i="4"/>
  <c r="E38" i="4"/>
  <c r="D38" i="4"/>
  <c r="C37" i="4"/>
  <c r="E33" i="4"/>
  <c r="D33" i="4"/>
  <c r="D35" i="4" s="1"/>
  <c r="C32" i="4"/>
  <c r="C31" i="4"/>
  <c r="C30" i="4"/>
  <c r="C25" i="4"/>
  <c r="E24" i="4"/>
  <c r="D24" i="4"/>
  <c r="C23" i="4"/>
  <c r="C22" i="4"/>
  <c r="C21" i="4"/>
  <c r="C20" i="4"/>
  <c r="C19" i="4"/>
  <c r="C17" i="4"/>
  <c r="C16" i="4"/>
  <c r="C15" i="4"/>
  <c r="C14" i="4"/>
  <c r="C13" i="4"/>
  <c r="C12" i="4"/>
  <c r="C11" i="4"/>
  <c r="C10" i="4"/>
  <c r="C9" i="4"/>
  <c r="C8" i="4"/>
  <c r="C7" i="4"/>
  <c r="C6" i="4"/>
  <c r="E19" i="5"/>
  <c r="E17" i="5"/>
  <c r="A11" i="5"/>
  <c r="A12" i="5" s="1"/>
  <c r="E13" i="5"/>
  <c r="D13" i="5"/>
  <c r="E7" i="5"/>
  <c r="D7" i="5"/>
  <c r="A7" i="2"/>
  <c r="A8" i="2"/>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6" i="2"/>
  <c r="E134" i="3"/>
  <c r="D134" i="3"/>
  <c r="E128" i="3"/>
  <c r="D128" i="3"/>
  <c r="D121" i="3"/>
  <c r="E121" i="3"/>
  <c r="A92" i="3"/>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D88" i="3"/>
  <c r="E88"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D80" i="2"/>
  <c r="E71" i="2"/>
  <c r="D71" i="2"/>
  <c r="D86" i="2"/>
  <c r="E82" i="2"/>
  <c r="E86" i="2" s="1"/>
  <c r="E75" i="2"/>
  <c r="E80" i="2" s="1"/>
  <c r="E91" i="2" s="1"/>
  <c r="J13" i="9" l="1"/>
  <c r="C26" i="4"/>
  <c r="D28" i="4"/>
  <c r="D43" i="4" s="1"/>
  <c r="E28" i="4"/>
  <c r="C24" i="4"/>
  <c r="C33" i="4"/>
  <c r="D19" i="5"/>
  <c r="D91" i="2"/>
</calcChain>
</file>

<file path=xl/sharedStrings.xml><?xml version="1.0" encoding="utf-8"?>
<sst xmlns="http://schemas.openxmlformats.org/spreadsheetml/2006/main" count="1971" uniqueCount="252">
  <si>
    <t>TDS STATEMENT FOR THE MONTH OF FEB-2022</t>
  </si>
  <si>
    <t>SL.No</t>
  </si>
  <si>
    <t>Particulars</t>
  </si>
  <si>
    <t>Percentage</t>
  </si>
  <si>
    <t>Amount</t>
  </si>
  <si>
    <t>TDS</t>
  </si>
  <si>
    <t>Section</t>
  </si>
  <si>
    <t>Total</t>
  </si>
  <si>
    <t>194C</t>
  </si>
  <si>
    <t>Grand Total</t>
  </si>
  <si>
    <t>SILVER OAK VILLS -III</t>
  </si>
  <si>
    <t>CONT-Anirudh</t>
  </si>
  <si>
    <t>CONT-Baijnath</t>
  </si>
  <si>
    <t>CONT-Biroporida</t>
  </si>
  <si>
    <t>CONT-Bohini Basappa</t>
  </si>
  <si>
    <t>CONT-Duguru Ramulu</t>
  </si>
  <si>
    <t>CONT-Jyothiram</t>
  </si>
  <si>
    <t>WO-Vasanthi Constructions &amp; Developers</t>
  </si>
  <si>
    <t>WO-Rohan constructions</t>
  </si>
  <si>
    <t>SP-Expert Security guards</t>
  </si>
  <si>
    <t>SUP-Serene Constructions llp</t>
  </si>
  <si>
    <t>SP-Shreyas Services</t>
  </si>
  <si>
    <t>194J</t>
  </si>
  <si>
    <t>Professional 194J 10%</t>
  </si>
  <si>
    <t>Contractors 194C(2%)</t>
  </si>
  <si>
    <t>Shruthi  Agarwal</t>
  </si>
  <si>
    <t>KGM &amp;Co.</t>
  </si>
  <si>
    <t>SUP-Summit sales LLP</t>
  </si>
  <si>
    <t>CONT-Janardhan Prasad on Alc</t>
  </si>
  <si>
    <t>CONT- J Sushanth Kumar</t>
  </si>
  <si>
    <t>CONT- Sanku Suresh</t>
  </si>
  <si>
    <t>DW-Anirudh Dhal</t>
  </si>
  <si>
    <t>DW-Duguru Ramulu</t>
  </si>
  <si>
    <t>DW-Radha Krishna</t>
  </si>
  <si>
    <t>DW- N. Nagaraju</t>
  </si>
  <si>
    <t>CONJBDW-G Mannem</t>
  </si>
  <si>
    <t>OEUD-House Keeping Services</t>
  </si>
  <si>
    <t>WO-Mohd Ishaq( Turnkey Contractor)</t>
  </si>
  <si>
    <t>DW-Vasanthi Construction &amp; Developers</t>
  </si>
  <si>
    <t>JW-Anirudhal</t>
  </si>
  <si>
    <t>CONT-Benumadabdas</t>
  </si>
  <si>
    <t>DW- Biroporida</t>
  </si>
  <si>
    <t>WO-Surasani Constructions Pvt Ltd-III</t>
  </si>
  <si>
    <t>WO-Rohan Constructions</t>
  </si>
  <si>
    <t>DW-G.Mannem</t>
  </si>
  <si>
    <t>DW-Benumadab Das</t>
  </si>
  <si>
    <t>CONT- Tirupathi Singh</t>
  </si>
  <si>
    <t>CONT-Shaik Iqbal</t>
  </si>
  <si>
    <t>CONJBDW-Basappa</t>
  </si>
  <si>
    <t>CONJBDW-Baijnath</t>
  </si>
  <si>
    <t>CONT-K Sravan Kumar</t>
  </si>
  <si>
    <t>CONT-V Balreddy</t>
  </si>
  <si>
    <t>CONT-K Krishna</t>
  </si>
  <si>
    <t>Contractors 194C</t>
  </si>
  <si>
    <t>contractors 194c</t>
  </si>
  <si>
    <t>DW-G Mannem</t>
  </si>
  <si>
    <t>CONT-V Bal Reddy</t>
  </si>
  <si>
    <t>Steel GST 18%</t>
  </si>
  <si>
    <t>DW-Bhaijnath A/c</t>
  </si>
  <si>
    <t>CONT-N Nagaraju</t>
  </si>
  <si>
    <t>CONJBDW-Anirudh Dhal</t>
  </si>
  <si>
    <t>CONJBDW-N Nagaraju</t>
  </si>
  <si>
    <t>DW- Radhakrishna. Y</t>
  </si>
  <si>
    <t>CONT-MD Ishaq</t>
  </si>
  <si>
    <t>summit sales LLP Logistics</t>
  </si>
  <si>
    <t>Ajay meta</t>
  </si>
  <si>
    <t>KGM&amp;co</t>
  </si>
  <si>
    <t>Sub Total</t>
  </si>
  <si>
    <t>SUP-Serene Constructions LLP</t>
  </si>
  <si>
    <t>SP-Expert Security Guards</t>
  </si>
  <si>
    <t>TDS STATEMENT FOR THE MONTH OF MARCH-2022</t>
  </si>
  <si>
    <t>TOTAL</t>
  </si>
  <si>
    <t>Company:</t>
  </si>
  <si>
    <t>Silver Oak Villas - III</t>
  </si>
  <si>
    <t>Prepared by:</t>
  </si>
  <si>
    <t>Akhilandeswari</t>
  </si>
  <si>
    <t>Date:</t>
  </si>
  <si>
    <t>TDS Statement For the month of  January-2021</t>
  </si>
  <si>
    <t>PAN No</t>
  </si>
  <si>
    <t>Rate</t>
  </si>
  <si>
    <t>AGHPG14308</t>
  </si>
  <si>
    <t>AVAPN7566M</t>
  </si>
  <si>
    <t>DLMPS9411K</t>
  </si>
  <si>
    <t>AUYPD0452B</t>
  </si>
  <si>
    <t>ARYPB7461M</t>
  </si>
  <si>
    <t>ALMPG5350Q</t>
  </si>
  <si>
    <t>AYLPD2561N</t>
  </si>
  <si>
    <t>ADYPA2972Q</t>
  </si>
  <si>
    <t>SUP-Y.Pushpalatha</t>
  </si>
  <si>
    <t>AAJPI1995B</t>
  </si>
  <si>
    <t>WO-Mohd Ishaq</t>
  </si>
  <si>
    <t>AARFR0861M</t>
  </si>
  <si>
    <t>AALCS4817P</t>
  </si>
  <si>
    <t>Total of 94C(1%)</t>
  </si>
  <si>
    <t>ACIFS6178F</t>
  </si>
  <si>
    <t>Total of 94C(2%)</t>
  </si>
  <si>
    <t>ACQFS2044C</t>
  </si>
  <si>
    <t>Summit Sales LLP Logistics</t>
  </si>
  <si>
    <t>Total of 94J(10%)</t>
  </si>
  <si>
    <t>SP-Summit Sales LLP</t>
  </si>
  <si>
    <t>Total of 94Q(0.1%)</t>
  </si>
  <si>
    <t xml:space="preserve">Company Name </t>
  </si>
  <si>
    <t xml:space="preserve">Silver Oak Villas-COnsolidated </t>
  </si>
  <si>
    <t>Challan Serial No.</t>
  </si>
  <si>
    <t>Section Code</t>
  </si>
  <si>
    <t>Deductee Code</t>
  </si>
  <si>
    <t>Name of Deductee</t>
  </si>
  <si>
    <t>Permanent Account Number (PAN) of deductee</t>
  </si>
  <si>
    <t>Amount of Payment</t>
  </si>
  <si>
    <t>Date on which Amount paid / credited</t>
  </si>
  <si>
    <t>Rate at which Tax deducted</t>
  </si>
  <si>
    <t>Total Tax Deposited</t>
  </si>
  <si>
    <t>Date on which tax deducted</t>
  </si>
  <si>
    <t>02-Other than Companies</t>
  </si>
  <si>
    <t>01-Companies</t>
  </si>
  <si>
    <t>0.1%</t>
  </si>
  <si>
    <t>Income Tax</t>
  </si>
  <si>
    <t>Surcharge</t>
  </si>
  <si>
    <t>Education Cess</t>
  </si>
  <si>
    <t>Secondary &amp; Higher Education Cess</t>
  </si>
  <si>
    <t>Interest</t>
  </si>
  <si>
    <t>Late Fee
u/s 234E</t>
  </si>
  <si>
    <t>Others</t>
  </si>
  <si>
    <t>Cheque/DD No.</t>
  </si>
  <si>
    <t>BSR Code</t>
  </si>
  <si>
    <t>Date on which Tax Deposited</t>
  </si>
  <si>
    <t>Bank Challan No./Transfer Voucher No.</t>
  </si>
  <si>
    <t>Whether deposited by book entry?Yes/No</t>
  </si>
  <si>
    <t>Minor Head of Challan</t>
  </si>
  <si>
    <t>Internet</t>
  </si>
  <si>
    <t>No</t>
  </si>
  <si>
    <t>200</t>
  </si>
  <si>
    <t>Y pushpalatha</t>
  </si>
  <si>
    <t>ACVF57909P</t>
  </si>
  <si>
    <t>TAN of Deductor</t>
  </si>
  <si>
    <t>HYDS44301F</t>
  </si>
  <si>
    <t>PAN of Deductor</t>
  </si>
  <si>
    <t>ADBFS3288A</t>
  </si>
  <si>
    <t>Name of Deductor</t>
  </si>
  <si>
    <t>Silver Oak Villas LLP</t>
  </si>
  <si>
    <t>VISTA HOMES</t>
  </si>
  <si>
    <t>Branch/Division of the Deductor</t>
  </si>
  <si>
    <t>SECUNDERABAD</t>
  </si>
  <si>
    <t>Flat / Door / Block No.</t>
  </si>
  <si>
    <t>5-4-187/3&amp;4, IIND FLOOR,</t>
  </si>
  <si>
    <t>Name of premises / Building / Village</t>
  </si>
  <si>
    <t>SOHAM MANSION</t>
  </si>
  <si>
    <t>Road / Street / Lane / Post Office</t>
  </si>
  <si>
    <t>M.G. ROAD</t>
  </si>
  <si>
    <t>Area / Locality / Taluka / Sub division</t>
  </si>
  <si>
    <t>RANIGUNJ</t>
  </si>
  <si>
    <t>Town  / City  / District</t>
  </si>
  <si>
    <t>State of the Deductor</t>
  </si>
  <si>
    <t>TELANGANA</t>
  </si>
  <si>
    <t>PIN of the Deductor</t>
  </si>
  <si>
    <t>500003</t>
  </si>
  <si>
    <t>Email of the Deductor</t>
  </si>
  <si>
    <t>accounts@modiproperties.com</t>
  </si>
  <si>
    <t>STD Code of the Deductor</t>
  </si>
  <si>
    <t>040</t>
  </si>
  <si>
    <t>Telephone number of the Deductor</t>
  </si>
  <si>
    <t>66335551</t>
  </si>
  <si>
    <t xml:space="preserve">Change of Address of Deductor since last Return </t>
  </si>
  <si>
    <t>Status of Deductor (Fill Type of Deductor also in Row 32)</t>
  </si>
  <si>
    <t>O - Other than Central Government</t>
  </si>
  <si>
    <t>Name of the Person responsible for deduction</t>
  </si>
  <si>
    <t>SOHAM MODI</t>
  </si>
  <si>
    <t>Designation of the Person Responsible for Deduction</t>
  </si>
  <si>
    <t>DESIGNAGTED PARTNER</t>
  </si>
  <si>
    <t>PARTNER</t>
  </si>
  <si>
    <t>State of the Person responsible for deduction</t>
  </si>
  <si>
    <t>ANDHRA PRADESH</t>
  </si>
  <si>
    <t>PIN of the Person responsible for deduction</t>
  </si>
  <si>
    <t>Email of the Person responsible for deduction</t>
  </si>
  <si>
    <t>Telephone number of the Person responsible for deduction</t>
  </si>
  <si>
    <t/>
  </si>
  <si>
    <t xml:space="preserve">Change of Address of Responsible Person since last Return </t>
  </si>
  <si>
    <t>TAN Application Acknowledgement No., if TAN applied</t>
  </si>
  <si>
    <t>Revised Return (Y/N)</t>
  </si>
  <si>
    <t>N</t>
  </si>
  <si>
    <t>Original Statement Receipt Number, if revised return</t>
  </si>
  <si>
    <t>Type of Deductor</t>
  </si>
  <si>
    <t>F - Firm</t>
  </si>
  <si>
    <t>PAO Code</t>
  </si>
  <si>
    <t>DDO Code</t>
  </si>
  <si>
    <t>Ministry Name</t>
  </si>
  <si>
    <t>Ministry Name (If Others)</t>
  </si>
  <si>
    <t>PAO Reg. No.</t>
  </si>
  <si>
    <t>DDO Reg. No.</t>
  </si>
  <si>
    <t>CONT-T.Yellana</t>
  </si>
  <si>
    <t>SP-Summit Sales LLP Logistics</t>
  </si>
  <si>
    <t>CONT-Sandeep Kumar Nishad</t>
  </si>
  <si>
    <t>krishna prasad</t>
  </si>
  <si>
    <t>venkataramana reddy</t>
  </si>
  <si>
    <t>sarita</t>
  </si>
  <si>
    <t>K prabhakar reddy</t>
  </si>
  <si>
    <t>ch ramesh</t>
  </si>
  <si>
    <t>WO-Rekha Pandey Tuenkey Contractor</t>
  </si>
  <si>
    <t>CONT-G Snehalatha</t>
  </si>
  <si>
    <t>AZEPJ0151G</t>
  </si>
  <si>
    <t>AXKPK6993M</t>
  </si>
  <si>
    <t>AZTPB5838K</t>
  </si>
  <si>
    <t>AMRPT4104H</t>
  </si>
  <si>
    <t>CBGPD1053B</t>
  </si>
  <si>
    <t>BPLPS9325F</t>
  </si>
  <si>
    <t>AKRPR1896C</t>
  </si>
  <si>
    <t>ASBPG5129R</t>
  </si>
  <si>
    <t>GHVPD1030H</t>
  </si>
  <si>
    <t>BESPP4477H</t>
  </si>
  <si>
    <t>194H</t>
  </si>
  <si>
    <t>Pusphalatha</t>
  </si>
  <si>
    <t>CONT-Radha Krishna</t>
  </si>
  <si>
    <t>31.10.2022</t>
  </si>
  <si>
    <t>CONT-Banitha Das</t>
  </si>
  <si>
    <t>Y ravi shankar</t>
  </si>
  <si>
    <t xml:space="preserve">Roahan constructions </t>
  </si>
  <si>
    <t>shruti agarwal</t>
  </si>
  <si>
    <t>30.11.2022</t>
  </si>
  <si>
    <t>194Q</t>
  </si>
  <si>
    <t>pursphatha</t>
  </si>
  <si>
    <t>CONT-Kailash Pandey</t>
  </si>
  <si>
    <t>CONJBDW-K.Subash Chandra bose</t>
  </si>
  <si>
    <t>SP-Summit Sales LLP Common Expenses</t>
  </si>
  <si>
    <t>KGM &amp;Co</t>
  </si>
  <si>
    <t>31.12.2022</t>
  </si>
  <si>
    <t>AHNPC8363Q</t>
  </si>
  <si>
    <t>ATVPG4987A</t>
  </si>
  <si>
    <t>AWSPP8104E</t>
  </si>
  <si>
    <t>AEKFS8161A</t>
  </si>
  <si>
    <t>WO-Surasani infra</t>
  </si>
  <si>
    <t>APYPY9568E</t>
  </si>
  <si>
    <t>GLLPS8753N</t>
  </si>
  <si>
    <t>ARAPB3941N</t>
  </si>
  <si>
    <t>ALLPT0362J</t>
  </si>
  <si>
    <t>AOLPN5079F</t>
  </si>
  <si>
    <t>ARMPV8876C</t>
  </si>
  <si>
    <t>HMVPS7900H</t>
  </si>
  <si>
    <t xml:space="preserve">Statementof e-TDS for Q-3(Oct 2022 to Dec- 2022) </t>
  </si>
  <si>
    <t>AVCPK1037E</t>
  </si>
  <si>
    <t>ASDPM5467A</t>
  </si>
  <si>
    <t>BDAPK8279D</t>
  </si>
  <si>
    <t>AASFK7372D</t>
  </si>
  <si>
    <t>28.10.2022</t>
  </si>
  <si>
    <t>04.11.2022</t>
  </si>
  <si>
    <t>01.12.2022</t>
  </si>
  <si>
    <t>05.12.2022</t>
  </si>
  <si>
    <t>21.12.2022</t>
  </si>
  <si>
    <t>03.01.2022</t>
  </si>
  <si>
    <t>12.01.2022</t>
  </si>
  <si>
    <t>Statement of e-TDS for Q-3( Oct 2022 to Dec 2022)</t>
  </si>
  <si>
    <t xml:space="preserve">Summary_Statement of e-TDS  SOV-III_COnsolidated for Q 3 of FY 2022-23 </t>
  </si>
  <si>
    <t>68414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</si>
</sst>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_);_(* \(#,##0\);_(* &quot;-&quot;??_);_(@_)"/>
    <numFmt numFmtId="165" formatCode="_ * #,##0_ ;_ * \-#,##0_ ;_ * &quot;-&quot;??_ ;_ @_ "/>
    <numFmt numFmtId="166" formatCode="0.0%"/>
    <numFmt numFmtId="167" formatCode="[$-14009]dd/mm/yyyy;@"/>
    <numFmt numFmtId="168" formatCode="0_ "/>
    <numFmt numFmtId="169" formatCode="_(* #,##0.00_);_(* \(#,##0.00\);_(* &quot;-&quot;??_);_(@_)"/>
    <numFmt numFmtId="170" formatCode="_(* #,##0.00_);_(* \(#,##0.00\);_(* &quot;-&quot;??.00_);_(@_)"/>
    <numFmt numFmtId="171" formatCode="0;[Red]0"/>
    <numFmt numFmtId="172" formatCode="0.00;[Red]0.00"/>
    <numFmt numFmtId="173" formatCode="_(* #,##0.000_);_(* \(#,##0.000\);_(* &quot;-&quot;??.0_);_(@_)"/>
  </numFmts>
  <fonts count="38">
    <font>
      <sz val="11"/>
      <color theme="1"/>
      <name val="Calibri"/>
      <family val="2"/>
      <scheme val="minor"/>
    </font>
    <font>
      <sz val="11"/>
      <color theme="1"/>
      <name val="Calibri"/>
      <family val="2"/>
      <scheme val="minor"/>
    </font>
    <font>
      <sz val="10.5"/>
      <color theme="1"/>
      <name val="Times New Roman"/>
      <family val="1"/>
    </font>
    <font>
      <sz val="11"/>
      <color theme="1"/>
      <name val="Calibri"/>
      <family val="2"/>
      <scheme val="minor"/>
    </font>
    <font>
      <u/>
      <sz val="10.5"/>
      <color theme="1"/>
      <name val="Times New Roman"/>
      <family val="1"/>
    </font>
    <font>
      <sz val="10.5"/>
      <name val="Times New Roman"/>
      <family val="1"/>
    </font>
    <font>
      <b/>
      <sz val="10.5"/>
      <color theme="1"/>
      <name val="Times New Roman"/>
      <family val="1"/>
    </font>
    <font>
      <sz val="10.5"/>
      <color theme="1"/>
      <name val="Times New Roman"/>
      <family val="1"/>
    </font>
    <font>
      <sz val="10"/>
      <color theme="1"/>
      <name val="Times New Roman"/>
      <family val="1"/>
    </font>
    <font>
      <u/>
      <sz val="11"/>
      <color theme="10"/>
      <name val="Calibri"/>
      <family val="2"/>
      <scheme val="minor"/>
    </font>
    <font>
      <b/>
      <sz val="10.5"/>
      <color theme="1"/>
      <name val="Times New Roman"/>
      <family val="1"/>
    </font>
    <font>
      <b/>
      <u/>
      <sz val="11"/>
      <color theme="10"/>
      <name val="Calibri"/>
      <family val="2"/>
      <scheme val="minor"/>
    </font>
    <font>
      <sz val="10"/>
      <color theme="1"/>
      <name val="Arial"/>
      <family val="2"/>
    </font>
    <font>
      <b/>
      <sz val="11"/>
      <color theme="1"/>
      <name val="Calibri"/>
      <family val="2"/>
      <scheme val="minor"/>
    </font>
    <font>
      <sz val="11"/>
      <color theme="1"/>
      <name val="Times New Roman"/>
      <family val="1"/>
    </font>
    <font>
      <b/>
      <sz val="11"/>
      <color theme="1"/>
      <name val="Times New Roman"/>
      <family val="1"/>
    </font>
    <font>
      <b/>
      <sz val="10.5"/>
      <name val="Times New Roman"/>
      <family val="1"/>
    </font>
    <font>
      <sz val="11"/>
      <color theme="1"/>
      <name val="Times New Roman"/>
      <family val="1"/>
    </font>
    <font>
      <sz val="11"/>
      <color indexed="8"/>
      <name val="Calibri"/>
      <family val="2"/>
    </font>
    <font>
      <sz val="11"/>
      <name val="Times New Roman"/>
      <family val="1"/>
    </font>
    <font>
      <b/>
      <u/>
      <sz val="11"/>
      <name val="Times New Roman"/>
      <family val="1"/>
    </font>
    <font>
      <sz val="10"/>
      <color theme="1"/>
      <name val="Times New Roman"/>
      <family val="1"/>
    </font>
    <font>
      <sz val="11"/>
      <color theme="1"/>
      <name val="Times New Roman"/>
      <family val="1"/>
    </font>
    <font>
      <sz val="10"/>
      <color theme="1"/>
      <name val="Times New Roman"/>
      <family val="1"/>
    </font>
    <font>
      <b/>
      <sz val="11"/>
      <color theme="1"/>
      <name val="Times New Roman"/>
      <family val="1"/>
    </font>
    <font>
      <sz val="11"/>
      <name val="Times New Roman"/>
      <family val="1"/>
    </font>
    <font>
      <b/>
      <sz val="11"/>
      <name val="Times New Roman"/>
      <family val="1"/>
    </font>
    <font>
      <sz val="10"/>
      <name val="Arial"/>
      <family val="2"/>
    </font>
    <font>
      <sz val="11"/>
      <color indexed="8"/>
      <name val="Times New Roman"/>
      <family val="1"/>
    </font>
    <font>
      <sz val="12"/>
      <color theme="1"/>
      <name val="Calibri"/>
      <family val="2"/>
    </font>
    <font>
      <sz val="12"/>
      <name val="Calibri"/>
      <family val="2"/>
    </font>
    <font>
      <sz val="12"/>
      <color indexed="8"/>
      <name val="Calibri"/>
      <family val="2"/>
    </font>
    <font>
      <b/>
      <sz val="12"/>
      <name val="Calibri"/>
      <family val="2"/>
    </font>
    <font>
      <b/>
      <sz val="10"/>
      <name val="Arial"/>
      <family val="2"/>
    </font>
    <font>
      <b/>
      <sz val="11"/>
      <color indexed="8"/>
      <name val="Times New Roman"/>
      <family val="1"/>
    </font>
    <font>
      <sz val="10"/>
      <color theme="1"/>
      <name val="Times New Roman"/>
      <charset val="134"/>
    </font>
    <font>
      <sz val="11"/>
      <color theme="1"/>
      <name val="Times New Roman"/>
      <charset val="134"/>
    </font>
    <font>
      <b/>
      <sz val="12"/>
      <color theme="1"/>
      <name val="Calibri"/>
      <family val="2"/>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indexed="22"/>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theme="4" tint="0.39994506668294322"/>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9" fillId="0" borderId="0" applyNumberFormat="0" applyFill="0" applyBorder="0" applyAlignment="0" applyProtection="0"/>
    <xf numFmtId="0" fontId="18" fillId="0" borderId="0">
      <alignment vertical="center"/>
    </xf>
    <xf numFmtId="9" fontId="18" fillId="0" borderId="0" applyFont="0" applyFill="0" applyBorder="0" applyAlignment="0" applyProtection="0">
      <alignment vertical="center"/>
    </xf>
    <xf numFmtId="169"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35">
    <xf numFmtId="0" fontId="0" fillId="0" borderId="0" xfId="0"/>
    <xf numFmtId="0" fontId="2" fillId="0" borderId="0" xfId="0" applyFont="1"/>
    <xf numFmtId="164" fontId="2" fillId="0" borderId="0" xfId="1" applyNumberFormat="1" applyFont="1" applyFill="1" applyBorder="1" applyAlignment="1"/>
    <xf numFmtId="164" fontId="2" fillId="0" borderId="0" xfId="0" applyNumberFormat="1" applyFont="1"/>
    <xf numFmtId="165" fontId="2" fillId="0" borderId="0" xfId="0" applyNumberFormat="1" applyFont="1"/>
    <xf numFmtId="0" fontId="2" fillId="0" borderId="0" xfId="0" applyFont="1" applyAlignment="1">
      <alignment horizontal="center"/>
    </xf>
    <xf numFmtId="164" fontId="10" fillId="0" borderId="0" xfId="0" applyNumberFormat="1" applyFont="1" applyAlignment="1">
      <alignment horizontal="right"/>
    </xf>
    <xf numFmtId="0" fontId="0" fillId="0" borderId="1" xfId="0" applyBorder="1"/>
    <xf numFmtId="0" fontId="2" fillId="0" borderId="1" xfId="0" applyFont="1" applyBorder="1" applyAlignment="1">
      <alignment horizontal="center"/>
    </xf>
    <xf numFmtId="0" fontId="2" fillId="0" borderId="1" xfId="0" applyFont="1" applyBorder="1"/>
    <xf numFmtId="164" fontId="2" fillId="0" borderId="1" xfId="1" applyNumberFormat="1" applyFont="1" applyFill="1" applyBorder="1" applyAlignment="1"/>
    <xf numFmtId="0" fontId="15" fillId="0" borderId="1" xfId="0" applyFont="1" applyBorder="1"/>
    <xf numFmtId="9" fontId="2" fillId="0" borderId="1" xfId="0" applyNumberFormat="1" applyFont="1" applyBorder="1"/>
    <xf numFmtId="49" fontId="8" fillId="0" borderId="1" xfId="0" applyNumberFormat="1" applyFont="1" applyBorder="1" applyAlignment="1">
      <alignment vertical="top"/>
    </xf>
    <xf numFmtId="165" fontId="14" fillId="0" borderId="1" xfId="1" applyNumberFormat="1" applyFont="1" applyBorder="1"/>
    <xf numFmtId="165" fontId="12" fillId="0" borderId="1" xfId="1" applyNumberFormat="1" applyFont="1" applyBorder="1" applyAlignment="1">
      <alignment horizontal="right" vertical="top"/>
    </xf>
    <xf numFmtId="165" fontId="15" fillId="0" borderId="1" xfId="0" applyNumberFormat="1" applyFont="1" applyBorder="1"/>
    <xf numFmtId="9" fontId="2" fillId="0" borderId="1" xfId="2" applyFont="1" applyFill="1" applyBorder="1" applyAlignment="1">
      <alignment horizontal="center"/>
    </xf>
    <xf numFmtId="165" fontId="8" fillId="0" borderId="1" xfId="1" applyNumberFormat="1" applyFont="1" applyBorder="1" applyAlignment="1">
      <alignment horizontal="right" vertical="top"/>
    </xf>
    <xf numFmtId="165" fontId="15" fillId="0" borderId="1" xfId="1" applyNumberFormat="1" applyFont="1" applyBorder="1"/>
    <xf numFmtId="165" fontId="13" fillId="0" borderId="1" xfId="0" applyNumberFormat="1" applyFont="1" applyBorder="1"/>
    <xf numFmtId="0" fontId="10" fillId="0" borderId="1" xfId="0" applyFont="1" applyBorder="1"/>
    <xf numFmtId="0" fontId="14" fillId="0" borderId="1" xfId="0" applyFont="1" applyBorder="1"/>
    <xf numFmtId="9" fontId="0" fillId="0" borderId="1" xfId="0" applyNumberFormat="1" applyBorder="1"/>
    <xf numFmtId="165" fontId="14" fillId="0" borderId="1" xfId="0" applyNumberFormat="1" applyFont="1" applyBorder="1"/>
    <xf numFmtId="0" fontId="7" fillId="0" borderId="1" xfId="0" applyFont="1" applyBorder="1"/>
    <xf numFmtId="166" fontId="2" fillId="0" borderId="1" xfId="0" applyNumberFormat="1" applyFont="1" applyBorder="1" applyAlignment="1">
      <alignment horizontal="right"/>
    </xf>
    <xf numFmtId="0" fontId="13" fillId="0" borderId="1" xfId="0" applyFont="1" applyBorder="1" applyAlignment="1">
      <alignment horizontal="right"/>
    </xf>
    <xf numFmtId="0" fontId="0" fillId="0" borderId="3" xfId="0" applyBorder="1"/>
    <xf numFmtId="0" fontId="0" fillId="0" borderId="2" xfId="0" applyBorder="1"/>
    <xf numFmtId="165" fontId="13" fillId="0" borderId="2" xfId="0" applyNumberFormat="1" applyFont="1" applyBorder="1"/>
    <xf numFmtId="0" fontId="9" fillId="0" borderId="1" xfId="4" applyBorder="1" applyAlignment="1">
      <alignment horizontal="left"/>
    </xf>
    <xf numFmtId="49" fontId="12" fillId="0" borderId="1" xfId="0" applyNumberFormat="1" applyFont="1" applyBorder="1" applyAlignment="1">
      <alignment vertical="top"/>
    </xf>
    <xf numFmtId="49" fontId="5" fillId="0" borderId="1" xfId="0" applyNumberFormat="1" applyFont="1" applyBorder="1" applyAlignment="1" applyProtection="1">
      <alignment horizontal="center"/>
      <protection locked="0"/>
    </xf>
    <xf numFmtId="49" fontId="10" fillId="0" borderId="1" xfId="0" applyNumberFormat="1" applyFont="1" applyBorder="1" applyAlignment="1">
      <alignment horizontal="right" vertical="top"/>
    </xf>
    <xf numFmtId="164" fontId="10" fillId="0" borderId="1" xfId="1" applyNumberFormat="1" applyFont="1" applyFill="1" applyBorder="1" applyAlignment="1">
      <alignment horizontal="right"/>
    </xf>
    <xf numFmtId="0" fontId="10" fillId="0" borderId="1" xfId="0" applyFont="1" applyBorder="1" applyAlignment="1">
      <alignment horizontal="right"/>
    </xf>
    <xf numFmtId="49" fontId="7" fillId="0" borderId="1" xfId="0" applyNumberFormat="1" applyFont="1" applyBorder="1" applyAlignment="1">
      <alignment vertical="top"/>
    </xf>
    <xf numFmtId="165" fontId="2" fillId="0" borderId="1" xfId="1" applyNumberFormat="1" applyFont="1" applyBorder="1" applyAlignment="1">
      <alignment horizontal="right" vertical="top"/>
    </xf>
    <xf numFmtId="0" fontId="6" fillId="0" borderId="1" xfId="0" applyFont="1" applyBorder="1"/>
    <xf numFmtId="0" fontId="6" fillId="0" borderId="1" xfId="0" applyFont="1" applyBorder="1" applyAlignment="1">
      <alignment horizontal="right"/>
    </xf>
    <xf numFmtId="164" fontId="6" fillId="0" borderId="1" xfId="1" applyNumberFormat="1" applyFont="1" applyFill="1" applyBorder="1" applyAlignment="1"/>
    <xf numFmtId="0" fontId="4" fillId="0" borderId="1" xfId="0" applyFont="1" applyBorder="1" applyAlignment="1">
      <alignment horizontal="left"/>
    </xf>
    <xf numFmtId="0" fontId="11" fillId="0" borderId="1" xfId="4" applyFont="1" applyBorder="1" applyAlignment="1">
      <alignment horizontal="left"/>
    </xf>
    <xf numFmtId="10" fontId="2" fillId="0" borderId="1" xfId="0" applyNumberFormat="1" applyFont="1" applyBorder="1"/>
    <xf numFmtId="165" fontId="2" fillId="0" borderId="1" xfId="1" applyNumberFormat="1" applyFont="1" applyFill="1" applyBorder="1" applyAlignment="1">
      <alignment horizontal="right" vertical="top"/>
    </xf>
    <xf numFmtId="164" fontId="7" fillId="0" borderId="1" xfId="1" applyNumberFormat="1" applyFont="1" applyFill="1" applyBorder="1" applyAlignment="1"/>
    <xf numFmtId="0" fontId="2" fillId="0" borderId="1" xfId="0" applyFont="1" applyBorder="1" applyAlignment="1">
      <alignment horizontal="right"/>
    </xf>
    <xf numFmtId="0" fontId="7" fillId="0" borderId="1" xfId="0" applyFont="1" applyBorder="1" applyAlignment="1">
      <alignment horizontal="center"/>
    </xf>
    <xf numFmtId="49" fontId="7" fillId="0" borderId="1" xfId="3" applyNumberFormat="1" applyFont="1" applyBorder="1" applyAlignment="1">
      <alignment vertical="top"/>
    </xf>
    <xf numFmtId="164" fontId="2" fillId="0" borderId="1" xfId="1" applyNumberFormat="1" applyFont="1" applyFill="1" applyBorder="1" applyAlignment="1">
      <alignment horizontal="right" vertical="top"/>
    </xf>
    <xf numFmtId="49" fontId="2" fillId="0" borderId="1" xfId="3" applyNumberFormat="1" applyFont="1" applyBorder="1" applyAlignment="1">
      <alignment vertical="top"/>
    </xf>
    <xf numFmtId="49" fontId="2" fillId="0" borderId="1" xfId="0" applyNumberFormat="1" applyFont="1" applyBorder="1" applyAlignment="1">
      <alignment vertical="top"/>
    </xf>
    <xf numFmtId="164" fontId="10" fillId="0" borderId="1" xfId="1" applyNumberFormat="1" applyFont="1" applyFill="1" applyBorder="1" applyAlignment="1"/>
    <xf numFmtId="164" fontId="10" fillId="2" borderId="1" xfId="1" applyNumberFormat="1" applyFont="1" applyFill="1" applyBorder="1" applyAlignment="1"/>
    <xf numFmtId="49" fontId="16" fillId="0" borderId="1" xfId="0" applyNumberFormat="1" applyFont="1" applyBorder="1" applyAlignment="1" applyProtection="1">
      <alignment horizontal="center"/>
      <protection locked="0"/>
    </xf>
    <xf numFmtId="165" fontId="0" fillId="0" borderId="0" xfId="0" applyNumberFormat="1"/>
    <xf numFmtId="43" fontId="0" fillId="0" borderId="0" xfId="0" applyNumberFormat="1"/>
    <xf numFmtId="9" fontId="2" fillId="0" borderId="1" xfId="0" applyNumberFormat="1" applyFont="1" applyBorder="1" applyAlignment="1">
      <alignment horizontal="center"/>
    </xf>
    <xf numFmtId="9" fontId="0" fillId="0" borderId="1" xfId="0" applyNumberFormat="1" applyBorder="1" applyAlignment="1">
      <alignment horizontal="center"/>
    </xf>
    <xf numFmtId="0" fontId="17" fillId="0" borderId="0" xfId="0" applyFont="1" applyAlignment="1">
      <alignment horizontal="left"/>
    </xf>
    <xf numFmtId="0" fontId="17" fillId="0" borderId="0" xfId="0" applyFont="1"/>
    <xf numFmtId="167" fontId="17" fillId="0" borderId="0" xfId="1" applyNumberFormat="1" applyFont="1" applyFill="1" applyBorder="1" applyAlignment="1" applyProtection="1">
      <alignment horizontal="left"/>
      <protection locked="0"/>
    </xf>
    <xf numFmtId="0" fontId="19" fillId="0" borderId="0" xfId="5" applyFont="1" applyAlignment="1"/>
    <xf numFmtId="9" fontId="19" fillId="0" borderId="0" xfId="5" applyNumberFormat="1" applyFont="1" applyAlignment="1"/>
    <xf numFmtId="165" fontId="19" fillId="0" borderId="0" xfId="1" applyNumberFormat="1" applyFont="1" applyFill="1" applyBorder="1" applyAlignment="1"/>
    <xf numFmtId="0" fontId="20" fillId="0" borderId="0" xfId="5" applyFont="1" applyAlignment="1">
      <alignment horizontal="center"/>
    </xf>
    <xf numFmtId="9" fontId="20" fillId="0" borderId="0" xfId="6" applyFont="1" applyFill="1" applyBorder="1" applyAlignment="1">
      <alignment horizontal="center"/>
    </xf>
    <xf numFmtId="165" fontId="20" fillId="0" borderId="0" xfId="1" applyNumberFormat="1" applyFont="1" applyFill="1" applyBorder="1" applyAlignment="1">
      <alignment horizontal="center"/>
    </xf>
    <xf numFmtId="0" fontId="21" fillId="0" borderId="0" xfId="5" applyFont="1" applyAlignment="1"/>
    <xf numFmtId="10" fontId="17" fillId="0" borderId="0" xfId="2" applyNumberFormat="1" applyFont="1" applyFill="1" applyBorder="1" applyAlignment="1">
      <alignment horizontal="center"/>
    </xf>
    <xf numFmtId="0" fontId="0" fillId="0" borderId="0" xfId="0" applyAlignment="1">
      <alignment vertical="center"/>
    </xf>
    <xf numFmtId="0" fontId="22" fillId="0" borderId="0" xfId="5" applyFont="1" applyAlignment="1"/>
    <xf numFmtId="0" fontId="23" fillId="0" borderId="0" xfId="0" applyFont="1"/>
    <xf numFmtId="0" fontId="0" fillId="0" borderId="4" xfId="0" applyBorder="1" applyAlignment="1">
      <alignment vertical="center"/>
    </xf>
    <xf numFmtId="0" fontId="24" fillId="0" borderId="5" xfId="0" applyFont="1" applyBorder="1"/>
    <xf numFmtId="0" fontId="24" fillId="0" borderId="5" xfId="0" applyFont="1" applyBorder="1" applyAlignment="1">
      <alignment horizontal="center"/>
    </xf>
    <xf numFmtId="165" fontId="24" fillId="0" borderId="5" xfId="0" applyNumberFormat="1" applyFont="1" applyBorder="1"/>
    <xf numFmtId="168" fontId="0" fillId="0" borderId="0" xfId="0" applyNumberFormat="1" applyAlignment="1">
      <alignment vertical="center"/>
    </xf>
    <xf numFmtId="9" fontId="24" fillId="0" borderId="5" xfId="0" applyNumberFormat="1" applyFont="1" applyBorder="1"/>
    <xf numFmtId="9" fontId="17" fillId="0" borderId="0" xfId="0" applyNumberFormat="1" applyFont="1"/>
    <xf numFmtId="168" fontId="19" fillId="0" borderId="0" xfId="5" applyNumberFormat="1" applyFont="1" applyAlignment="1"/>
    <xf numFmtId="0" fontId="24" fillId="0" borderId="0" xfId="0" applyFont="1"/>
    <xf numFmtId="0" fontId="24" fillId="0" borderId="0" xfId="0" applyFont="1" applyAlignment="1">
      <alignment horizontal="center"/>
    </xf>
    <xf numFmtId="9" fontId="24" fillId="0" borderId="0" xfId="0" applyNumberFormat="1" applyFont="1"/>
    <xf numFmtId="165" fontId="24" fillId="0" borderId="0" xfId="0" applyNumberFormat="1" applyFont="1"/>
    <xf numFmtId="0" fontId="17" fillId="0" borderId="0" xfId="0" applyFont="1" applyAlignment="1">
      <alignment horizontal="center"/>
    </xf>
    <xf numFmtId="0" fontId="24" fillId="0" borderId="0" xfId="0" applyFont="1" applyAlignment="1">
      <alignment horizontal="left"/>
    </xf>
    <xf numFmtId="165" fontId="24" fillId="0" borderId="0" xfId="0" applyNumberFormat="1" applyFont="1" applyAlignment="1">
      <alignment horizontal="center"/>
    </xf>
    <xf numFmtId="49" fontId="25" fillId="0" borderId="0" xfId="0" applyNumberFormat="1" applyFont="1" applyAlignment="1" applyProtection="1">
      <alignment horizontal="center" wrapText="1"/>
      <protection locked="0"/>
    </xf>
    <xf numFmtId="49" fontId="26" fillId="0" borderId="0" xfId="0" applyNumberFormat="1" applyFont="1" applyAlignment="1" applyProtection="1">
      <alignment horizontal="center"/>
      <protection locked="0"/>
    </xf>
    <xf numFmtId="49" fontId="25" fillId="0" borderId="0" xfId="0" applyNumberFormat="1" applyFont="1" applyAlignment="1" applyProtection="1">
      <alignment horizontal="center"/>
      <protection locked="0"/>
    </xf>
    <xf numFmtId="164" fontId="25" fillId="0" borderId="0" xfId="1" applyNumberFormat="1" applyFont="1" applyFill="1" applyAlignment="1">
      <alignment horizontal="right"/>
    </xf>
    <xf numFmtId="170" fontId="25" fillId="0" borderId="0" xfId="1" applyNumberFormat="1" applyFont="1" applyFill="1" applyBorder="1" applyAlignment="1">
      <alignment horizontal="center"/>
    </xf>
    <xf numFmtId="49" fontId="26" fillId="2" borderId="1" xfId="0" applyNumberFormat="1" applyFont="1" applyFill="1" applyBorder="1" applyAlignment="1">
      <alignment horizontal="center" vertical="center" wrapText="1"/>
    </xf>
    <xf numFmtId="164" fontId="26" fillId="2" borderId="1" xfId="1" applyNumberFormat="1" applyFont="1" applyFill="1" applyBorder="1" applyAlignment="1">
      <alignment horizontal="center" vertical="center" wrapText="1"/>
    </xf>
    <xf numFmtId="43" fontId="26" fillId="2" borderId="1" xfId="1" applyFont="1" applyFill="1" applyBorder="1" applyAlignment="1" applyProtection="1">
      <alignment horizontal="center" vertical="center" wrapText="1"/>
    </xf>
    <xf numFmtId="0" fontId="28" fillId="0" borderId="0" xfId="0" applyFont="1" applyAlignment="1">
      <alignment horizontal="left" vertical="center"/>
    </xf>
    <xf numFmtId="164" fontId="1" fillId="0" borderId="0" xfId="1" applyNumberFormat="1"/>
    <xf numFmtId="0" fontId="29" fillId="0" borderId="0" xfId="5" applyFont="1" applyAlignment="1"/>
    <xf numFmtId="171" fontId="30" fillId="0" borderId="0" xfId="0" applyNumberFormat="1" applyFont="1" applyAlignment="1" applyProtection="1">
      <alignment horizontal="center"/>
      <protection locked="0"/>
    </xf>
    <xf numFmtId="49" fontId="29" fillId="0" borderId="0" xfId="0" applyNumberFormat="1" applyFont="1" applyAlignment="1">
      <alignment horizontal="left" vertical="top"/>
    </xf>
    <xf numFmtId="2" fontId="25" fillId="0" borderId="0" xfId="0" applyNumberFormat="1" applyFont="1" applyAlignment="1" applyProtection="1">
      <alignment horizontal="right"/>
      <protection locked="0"/>
    </xf>
    <xf numFmtId="165" fontId="14" fillId="0" borderId="0" xfId="7" applyNumberFormat="1" applyFont="1" applyFill="1" applyAlignment="1">
      <alignment vertical="center"/>
    </xf>
    <xf numFmtId="165" fontId="7" fillId="0" borderId="0" xfId="1" applyNumberFormat="1" applyFont="1" applyFill="1" applyBorder="1" applyAlignment="1">
      <alignment horizontal="left" vertical="top"/>
    </xf>
    <xf numFmtId="2" fontId="25" fillId="0" borderId="0" xfId="2" applyNumberFormat="1" applyFont="1" applyFill="1" applyBorder="1" applyAlignment="1">
      <alignment horizontal="right"/>
    </xf>
    <xf numFmtId="2" fontId="28" fillId="0" borderId="0" xfId="1" applyNumberFormat="1" applyFont="1" applyFill="1" applyAlignment="1"/>
    <xf numFmtId="165" fontId="14" fillId="0" borderId="0" xfId="1" applyNumberFormat="1" applyFont="1" applyFill="1" applyBorder="1" applyAlignment="1">
      <alignment horizontal="left" vertical="top"/>
    </xf>
    <xf numFmtId="49" fontId="14" fillId="0" borderId="0" xfId="0" applyNumberFormat="1" applyFont="1" applyAlignment="1">
      <alignment horizontal="left" vertical="top"/>
    </xf>
    <xf numFmtId="0" fontId="1" fillId="0" borderId="0" xfId="0" applyFont="1" applyAlignment="1">
      <alignment vertical="center"/>
    </xf>
    <xf numFmtId="49" fontId="30" fillId="0" borderId="0" xfId="0" applyNumberFormat="1" applyFont="1" applyAlignment="1">
      <alignment horizontal="left"/>
    </xf>
    <xf numFmtId="165" fontId="29" fillId="0" borderId="0" xfId="7" applyNumberFormat="1" applyFont="1" applyFill="1" applyAlignment="1">
      <alignment vertical="center"/>
    </xf>
    <xf numFmtId="2" fontId="30" fillId="0" borderId="0" xfId="2" applyNumberFormat="1" applyFont="1" applyFill="1" applyBorder="1" applyAlignment="1">
      <alignment horizontal="right"/>
    </xf>
    <xf numFmtId="2" fontId="31" fillId="0" borderId="0" xfId="1" applyNumberFormat="1" applyFont="1" applyFill="1" applyAlignment="1"/>
    <xf numFmtId="2" fontId="30" fillId="0" borderId="0" xfId="0" applyNumberFormat="1" applyFont="1" applyAlignment="1" applyProtection="1">
      <alignment horizontal="right"/>
      <protection locked="0"/>
    </xf>
    <xf numFmtId="165" fontId="29" fillId="0" borderId="0" xfId="1" applyNumberFormat="1" applyFont="1" applyFill="1" applyAlignment="1">
      <alignment horizontal="left" vertical="top"/>
    </xf>
    <xf numFmtId="2" fontId="30" fillId="0" borderId="0" xfId="0" applyNumberFormat="1" applyFont="1" applyAlignment="1">
      <alignment horizontal="right"/>
    </xf>
    <xf numFmtId="164" fontId="32" fillId="0" borderId="10" xfId="1" applyNumberFormat="1" applyFont="1" applyFill="1" applyBorder="1" applyAlignment="1" applyProtection="1">
      <alignment horizontal="right"/>
      <protection locked="0"/>
    </xf>
    <xf numFmtId="164" fontId="30" fillId="0" borderId="0" xfId="1" applyNumberFormat="1" applyFont="1" applyFill="1" applyBorder="1" applyAlignment="1" applyProtection="1">
      <alignment horizontal="right"/>
      <protection locked="0"/>
    </xf>
    <xf numFmtId="0" fontId="30" fillId="0" borderId="0" xfId="1" applyNumberFormat="1" applyFont="1" applyFill="1" applyBorder="1" applyAlignment="1">
      <alignment horizontal="center"/>
    </xf>
    <xf numFmtId="49" fontId="30" fillId="0" borderId="0" xfId="0" applyNumberFormat="1" applyFont="1" applyAlignment="1" applyProtection="1">
      <alignment horizontal="center"/>
      <protection locked="0"/>
    </xf>
    <xf numFmtId="0" fontId="33" fillId="0" borderId="9" xfId="0" applyFont="1" applyBorder="1"/>
    <xf numFmtId="0" fontId="33" fillId="0" borderId="10" xfId="0" applyFont="1" applyBorder="1"/>
    <xf numFmtId="9" fontId="0" fillId="0" borderId="0" xfId="0" applyNumberFormat="1" applyAlignment="1">
      <alignment horizontal="right"/>
    </xf>
    <xf numFmtId="43" fontId="25" fillId="0" borderId="0" xfId="1" applyFont="1" applyFill="1" applyBorder="1" applyAlignment="1" applyProtection="1">
      <alignment horizontal="right"/>
      <protection locked="0"/>
    </xf>
    <xf numFmtId="43" fontId="1" fillId="0" borderId="0" xfId="1" applyBorder="1"/>
    <xf numFmtId="43" fontId="30" fillId="0" borderId="0" xfId="1" applyFont="1" applyFill="1" applyBorder="1" applyAlignment="1" applyProtection="1">
      <alignment horizontal="right"/>
      <protection locked="0"/>
    </xf>
    <xf numFmtId="43" fontId="32" fillId="0" borderId="0" xfId="1" applyFont="1" applyFill="1" applyBorder="1" applyAlignment="1" applyProtection="1">
      <alignment horizontal="right"/>
      <protection locked="0"/>
    </xf>
    <xf numFmtId="9" fontId="25" fillId="0" borderId="0" xfId="1" applyNumberFormat="1" applyFont="1" applyFill="1" applyBorder="1" applyAlignment="1">
      <alignment horizontal="right"/>
    </xf>
    <xf numFmtId="9" fontId="29" fillId="0" borderId="0" xfId="2" applyFont="1" applyFill="1" applyBorder="1" applyAlignment="1">
      <alignment horizontal="right" vertical="top"/>
    </xf>
    <xf numFmtId="9" fontId="33" fillId="0" borderId="0" xfId="0" applyNumberFormat="1" applyFont="1" applyAlignment="1">
      <alignment horizontal="right"/>
    </xf>
    <xf numFmtId="0" fontId="0" fillId="0" borderId="0" xfId="0" applyAlignment="1">
      <alignment horizontal="center"/>
    </xf>
    <xf numFmtId="9" fontId="26" fillId="2" borderId="1" xfId="1" applyNumberFormat="1" applyFont="1" applyFill="1" applyBorder="1" applyAlignment="1">
      <alignment horizontal="right" vertical="center" wrapText="1"/>
    </xf>
    <xf numFmtId="49" fontId="30" fillId="3" borderId="0" xfId="0" applyNumberFormat="1" applyFont="1" applyFill="1" applyAlignment="1" applyProtection="1">
      <alignment horizontal="center" wrapText="1"/>
      <protection locked="0"/>
    </xf>
    <xf numFmtId="169" fontId="30" fillId="0" borderId="0" xfId="7" applyFont="1" applyFill="1" applyAlignment="1" applyProtection="1">
      <alignment horizontal="right"/>
      <protection locked="0"/>
    </xf>
    <xf numFmtId="49" fontId="30" fillId="0" borderId="0" xfId="0" applyNumberFormat="1" applyFont="1"/>
    <xf numFmtId="49" fontId="32" fillId="5" borderId="1" xfId="0" applyNumberFormat="1" applyFont="1" applyFill="1" applyBorder="1" applyAlignment="1">
      <alignment horizontal="center" vertical="center" wrapText="1"/>
    </xf>
    <xf numFmtId="2" fontId="32" fillId="5" borderId="1" xfId="0" applyNumberFormat="1" applyFont="1" applyFill="1" applyBorder="1" applyAlignment="1">
      <alignment horizontal="center" vertical="center" wrapText="1"/>
    </xf>
    <xf numFmtId="49" fontId="32" fillId="6" borderId="1" xfId="0" applyNumberFormat="1" applyFont="1" applyFill="1" applyBorder="1" applyAlignment="1">
      <alignment horizontal="center" vertical="center" wrapText="1"/>
    </xf>
    <xf numFmtId="1" fontId="30" fillId="0" borderId="1" xfId="0" applyNumberFormat="1" applyFont="1" applyBorder="1" applyAlignment="1">
      <alignment horizontal="center"/>
    </xf>
    <xf numFmtId="0" fontId="30" fillId="0" borderId="1" xfId="0" applyFont="1" applyBorder="1" applyAlignment="1">
      <alignment horizontal="center"/>
    </xf>
    <xf numFmtId="164" fontId="30" fillId="0" borderId="1" xfId="7" applyNumberFormat="1" applyFont="1" applyBorder="1" applyAlignment="1">
      <alignment horizontal="right"/>
    </xf>
    <xf numFmtId="169" fontId="30" fillId="0" borderId="1" xfId="7" applyFont="1" applyFill="1" applyBorder="1" applyAlignment="1" applyProtection="1">
      <alignment horizontal="right" vertical="center"/>
      <protection locked="0"/>
    </xf>
    <xf numFmtId="164" fontId="30" fillId="0" borderId="1" xfId="7" applyNumberFormat="1" applyFont="1" applyFill="1" applyBorder="1" applyAlignment="1" applyProtection="1">
      <alignment horizontal="right" vertical="center"/>
      <protection locked="0"/>
    </xf>
    <xf numFmtId="164" fontId="30" fillId="0" borderId="1" xfId="7" applyNumberFormat="1" applyFont="1" applyFill="1" applyBorder="1" applyAlignment="1" applyProtection="1">
      <alignment horizontal="right" vertical="center"/>
    </xf>
    <xf numFmtId="14" fontId="30" fillId="0" borderId="1" xfId="0" applyNumberFormat="1" applyFont="1" applyBorder="1" applyAlignment="1">
      <alignment horizontal="center"/>
    </xf>
    <xf numFmtId="49" fontId="30" fillId="0" borderId="1" xfId="0" applyNumberFormat="1" applyFont="1" applyBorder="1" applyAlignment="1" applyProtection="1">
      <alignment horizontal="center" vertical="center"/>
      <protection locked="0"/>
    </xf>
    <xf numFmtId="14" fontId="30" fillId="0" borderId="1" xfId="0" quotePrefix="1" applyNumberFormat="1" applyFont="1" applyBorder="1" applyAlignment="1">
      <alignment horizontal="center"/>
    </xf>
    <xf numFmtId="164" fontId="32" fillId="0" borderId="1" xfId="7" applyNumberFormat="1" applyFont="1" applyBorder="1" applyAlignment="1" applyProtection="1">
      <alignment horizontal="right" vertical="center"/>
      <protection locked="0"/>
    </xf>
    <xf numFmtId="172" fontId="30" fillId="0" borderId="1" xfId="0" applyNumberFormat="1" applyFont="1" applyBorder="1" applyAlignment="1" applyProtection="1">
      <alignment horizontal="right" vertical="center"/>
      <protection locked="0"/>
    </xf>
    <xf numFmtId="164" fontId="32" fillId="0" borderId="1" xfId="7" applyNumberFormat="1" applyFont="1" applyFill="1" applyBorder="1" applyAlignment="1" applyProtection="1">
      <alignment horizontal="right" vertical="center"/>
    </xf>
    <xf numFmtId="49" fontId="30" fillId="0" borderId="0" xfId="0" applyNumberFormat="1" applyFont="1" applyAlignment="1" applyProtection="1">
      <alignment horizontal="center" vertical="center"/>
      <protection locked="0"/>
    </xf>
    <xf numFmtId="172" fontId="30" fillId="0" borderId="0" xfId="0" applyNumberFormat="1" applyFont="1" applyAlignment="1" applyProtection="1">
      <alignment horizontal="right" vertical="center"/>
      <protection locked="0"/>
    </xf>
    <xf numFmtId="172" fontId="30" fillId="0" borderId="0" xfId="0" applyNumberFormat="1" applyFont="1" applyAlignment="1">
      <alignment horizontal="right" vertical="center"/>
    </xf>
    <xf numFmtId="173" fontId="30" fillId="0" borderId="0" xfId="7" applyNumberFormat="1" applyFont="1" applyAlignment="1" applyProtection="1">
      <alignment horizontal="right" vertical="center"/>
      <protection locked="0"/>
    </xf>
    <xf numFmtId="2" fontId="30" fillId="0" borderId="0" xfId="0" applyNumberFormat="1" applyFont="1" applyAlignment="1">
      <alignment horizontal="right" vertical="center"/>
    </xf>
    <xf numFmtId="49" fontId="33" fillId="5" borderId="1" xfId="0" applyNumberFormat="1" applyFont="1" applyFill="1" applyBorder="1"/>
    <xf numFmtId="49" fontId="0" fillId="0" borderId="1" xfId="0" applyNumberFormat="1" applyBorder="1" applyAlignment="1" applyProtection="1">
      <alignment horizontal="left"/>
      <protection locked="0"/>
    </xf>
    <xf numFmtId="49" fontId="0" fillId="0" borderId="0" xfId="0" applyNumberFormat="1"/>
    <xf numFmtId="49" fontId="0" fillId="0" borderId="0" xfId="0" quotePrefix="1" applyNumberFormat="1"/>
    <xf numFmtId="49" fontId="33" fillId="6" borderId="1" xfId="0" applyNumberFormat="1" applyFont="1" applyFill="1" applyBorder="1"/>
    <xf numFmtId="49" fontId="0" fillId="7" borderId="1" xfId="0" applyNumberFormat="1" applyFill="1" applyBorder="1" applyAlignment="1" applyProtection="1">
      <alignment horizontal="left"/>
      <protection locked="0"/>
    </xf>
    <xf numFmtId="49" fontId="33" fillId="7" borderId="1" xfId="0" applyNumberFormat="1" applyFont="1" applyFill="1" applyBorder="1"/>
    <xf numFmtId="49" fontId="0" fillId="7" borderId="0" xfId="0" applyNumberFormat="1" applyFill="1"/>
    <xf numFmtId="165" fontId="0" fillId="0" borderId="1" xfId="1" applyNumberFormat="1" applyFont="1" applyBorder="1"/>
    <xf numFmtId="0" fontId="28" fillId="0" borderId="1" xfId="0" applyFont="1" applyBorder="1" applyAlignment="1">
      <alignment horizontal="center" vertical="center" wrapText="1"/>
    </xf>
    <xf numFmtId="0" fontId="28" fillId="0" borderId="1" xfId="0" applyFont="1" applyBorder="1" applyAlignment="1">
      <alignment horizontal="left" vertical="center"/>
    </xf>
    <xf numFmtId="0" fontId="14" fillId="0" borderId="1" xfId="5" applyFont="1" applyBorder="1" applyAlignment="1"/>
    <xf numFmtId="0" fontId="0" fillId="0" borderId="1" xfId="0" applyBorder="1" applyAlignment="1">
      <alignment vertical="center"/>
    </xf>
    <xf numFmtId="9" fontId="0" fillId="0" borderId="1" xfId="0" applyNumberFormat="1" applyBorder="1" applyAlignment="1">
      <alignment horizontal="right"/>
    </xf>
    <xf numFmtId="171" fontId="25" fillId="0" borderId="1" xfId="0" applyNumberFormat="1" applyFont="1" applyBorder="1" applyAlignment="1" applyProtection="1">
      <alignment horizontal="left"/>
      <protection locked="0"/>
    </xf>
    <xf numFmtId="49" fontId="30" fillId="0" borderId="1" xfId="0" applyNumberFormat="1" applyFont="1" applyBorder="1" applyAlignment="1" applyProtection="1">
      <alignment horizontal="center"/>
      <protection locked="0"/>
    </xf>
    <xf numFmtId="9" fontId="0" fillId="0" borderId="1" xfId="0" quotePrefix="1" applyNumberFormat="1" applyBorder="1" applyAlignment="1">
      <alignment horizontal="right"/>
    </xf>
    <xf numFmtId="0" fontId="29" fillId="0" borderId="1" xfId="5" applyFont="1" applyBorder="1" applyAlignment="1"/>
    <xf numFmtId="171" fontId="25" fillId="0" borderId="1" xfId="0" applyNumberFormat="1" applyFont="1" applyBorder="1" applyAlignment="1" applyProtection="1">
      <alignment horizontal="center"/>
      <protection locked="0"/>
    </xf>
    <xf numFmtId="14" fontId="0" fillId="0" borderId="1" xfId="0" applyNumberFormat="1" applyBorder="1"/>
    <xf numFmtId="171" fontId="30" fillId="0" borderId="1" xfId="0" applyNumberFormat="1" applyFont="1" applyBorder="1" applyAlignment="1" applyProtection="1">
      <alignment horizontal="center"/>
      <protection locked="0"/>
    </xf>
    <xf numFmtId="170" fontId="25" fillId="0" borderId="1" xfId="1" applyNumberFormat="1" applyFont="1" applyFill="1" applyBorder="1" applyAlignment="1">
      <alignment horizontal="center"/>
    </xf>
    <xf numFmtId="9" fontId="25" fillId="0" borderId="1" xfId="2" applyFont="1" applyFill="1" applyBorder="1" applyAlignment="1">
      <alignment horizontal="right"/>
    </xf>
    <xf numFmtId="170" fontId="19" fillId="0" borderId="1" xfId="1" applyNumberFormat="1" applyFont="1" applyFill="1" applyBorder="1" applyAlignment="1">
      <alignment horizontal="center"/>
    </xf>
    <xf numFmtId="165" fontId="14" fillId="0" borderId="12" xfId="1" applyNumberFormat="1" applyFont="1" applyBorder="1"/>
    <xf numFmtId="164" fontId="2" fillId="0" borderId="12" xfId="1" applyNumberFormat="1" applyFont="1" applyFill="1" applyBorder="1" applyAlignment="1"/>
    <xf numFmtId="165" fontId="0" fillId="0" borderId="12" xfId="1" applyNumberFormat="1" applyFont="1" applyBorder="1"/>
    <xf numFmtId="165" fontId="14" fillId="0" borderId="12" xfId="0" applyNumberFormat="1" applyFont="1" applyBorder="1"/>
    <xf numFmtId="170" fontId="26" fillId="0" borderId="1" xfId="1" applyNumberFormat="1" applyFont="1" applyFill="1" applyBorder="1" applyAlignment="1">
      <alignment horizontal="center"/>
    </xf>
    <xf numFmtId="0" fontId="8" fillId="0" borderId="1" xfId="5" applyFont="1" applyBorder="1" applyAlignment="1"/>
    <xf numFmtId="9" fontId="25" fillId="0" borderId="13" xfId="2" applyFont="1" applyFill="1" applyBorder="1" applyAlignment="1">
      <alignment horizontal="right"/>
    </xf>
    <xf numFmtId="9" fontId="19" fillId="0" borderId="13" xfId="2" quotePrefix="1" applyFont="1" applyFill="1" applyBorder="1" applyAlignment="1">
      <alignment horizontal="right"/>
    </xf>
    <xf numFmtId="165" fontId="34" fillId="0" borderId="1" xfId="1" applyNumberFormat="1" applyFont="1" applyFill="1" applyBorder="1" applyAlignment="1">
      <alignment horizontal="center" vertical="center"/>
    </xf>
    <xf numFmtId="0" fontId="32" fillId="0" borderId="1" xfId="1" applyNumberFormat="1" applyFont="1" applyFill="1" applyBorder="1" applyAlignment="1">
      <alignment horizontal="center"/>
    </xf>
    <xf numFmtId="0" fontId="30" fillId="0" borderId="1" xfId="1" applyNumberFormat="1" applyFont="1" applyFill="1" applyBorder="1" applyAlignment="1">
      <alignment horizontal="center"/>
    </xf>
    <xf numFmtId="0" fontId="14" fillId="0" borderId="15" xfId="5" applyFont="1" applyBorder="1" applyAlignment="1"/>
    <xf numFmtId="0" fontId="35" fillId="0" borderId="1" xfId="0" applyFont="1" applyBorder="1"/>
    <xf numFmtId="164" fontId="30" fillId="0" borderId="0" xfId="1" applyNumberFormat="1" applyFont="1" applyFill="1" applyBorder="1" applyAlignment="1">
      <alignment horizontal="center"/>
    </xf>
    <xf numFmtId="9" fontId="29" fillId="0" borderId="1" xfId="2" applyFont="1" applyFill="1" applyBorder="1" applyAlignment="1">
      <alignment horizontal="right" vertical="top"/>
    </xf>
    <xf numFmtId="9" fontId="29" fillId="0" borderId="1" xfId="2" quotePrefix="1" applyFont="1" applyFill="1" applyBorder="1" applyAlignment="1">
      <alignment horizontal="right" vertical="top"/>
    </xf>
    <xf numFmtId="0" fontId="30" fillId="0" borderId="13" xfId="0" applyFont="1" applyBorder="1" applyAlignment="1">
      <alignment horizontal="center"/>
    </xf>
    <xf numFmtId="165" fontId="30" fillId="0" borderId="1" xfId="1" applyNumberFormat="1" applyFont="1" applyFill="1" applyBorder="1" applyAlignment="1" applyProtection="1">
      <alignment horizontal="right"/>
      <protection locked="0"/>
    </xf>
    <xf numFmtId="1" fontId="30" fillId="0" borderId="12" xfId="0" applyNumberFormat="1" applyFont="1" applyBorder="1" applyAlignment="1">
      <alignment horizontal="center"/>
    </xf>
    <xf numFmtId="1" fontId="0" fillId="0" borderId="1" xfId="0" applyNumberFormat="1" applyBorder="1"/>
    <xf numFmtId="164" fontId="2" fillId="0" borderId="15" xfId="1" applyNumberFormat="1" applyFont="1" applyFill="1" applyBorder="1" applyAlignment="1"/>
    <xf numFmtId="1" fontId="0" fillId="0" borderId="15" xfId="0" applyNumberFormat="1" applyBorder="1"/>
    <xf numFmtId="0" fontId="0" fillId="0" borderId="15" xfId="0" applyBorder="1"/>
    <xf numFmtId="0" fontId="28" fillId="8" borderId="1" xfId="0" applyFont="1" applyFill="1" applyBorder="1" applyAlignment="1">
      <alignment horizontal="left" vertical="center"/>
    </xf>
    <xf numFmtId="49" fontId="8" fillId="8" borderId="1" xfId="0" applyNumberFormat="1" applyFont="1" applyFill="1" applyBorder="1" applyAlignment="1">
      <alignment vertical="top"/>
    </xf>
    <xf numFmtId="165" fontId="14" fillId="8" borderId="1" xfId="1" applyNumberFormat="1" applyFont="1" applyFill="1" applyBorder="1"/>
    <xf numFmtId="0" fontId="0" fillId="8" borderId="1" xfId="0" applyFill="1" applyBorder="1"/>
    <xf numFmtId="9" fontId="0" fillId="8" borderId="1" xfId="0" applyNumberFormat="1" applyFill="1" applyBorder="1" applyAlignment="1">
      <alignment horizontal="right"/>
    </xf>
    <xf numFmtId="165" fontId="8" fillId="8" borderId="1" xfId="1" applyNumberFormat="1" applyFont="1" applyFill="1" applyBorder="1" applyAlignment="1">
      <alignment horizontal="right" vertical="top"/>
    </xf>
    <xf numFmtId="0" fontId="2" fillId="8" borderId="1" xfId="0" applyFont="1" applyFill="1" applyBorder="1"/>
    <xf numFmtId="0" fontId="0" fillId="8" borderId="0" xfId="0" applyFill="1"/>
    <xf numFmtId="0" fontId="14" fillId="0" borderId="3" xfId="5" applyFont="1" applyBorder="1" applyAlignment="1"/>
    <xf numFmtId="0" fontId="14" fillId="0" borderId="0" xfId="5" applyFont="1" applyAlignment="1"/>
    <xf numFmtId="0" fontId="36" fillId="0" borderId="1" xfId="5" applyFont="1" applyBorder="1" applyAlignment="1"/>
    <xf numFmtId="0" fontId="37" fillId="0" borderId="1" xfId="5" applyFont="1" applyBorder="1" applyAlignment="1"/>
    <xf numFmtId="165" fontId="15" fillId="0" borderId="12" xfId="1" applyNumberFormat="1" applyFont="1" applyBorder="1"/>
    <xf numFmtId="9" fontId="37" fillId="0" borderId="1" xfId="2" applyFont="1" applyFill="1" applyBorder="1" applyAlignment="1">
      <alignment horizontal="right" vertical="top"/>
    </xf>
    <xf numFmtId="165" fontId="0" fillId="0" borderId="0" xfId="1" applyNumberFormat="1" applyFont="1"/>
    <xf numFmtId="0" fontId="2" fillId="0" borderId="1" xfId="0" applyFont="1" applyBorder="1" applyAlignment="1">
      <alignment horizontal="center"/>
    </xf>
    <xf numFmtId="164" fontId="2" fillId="0" borderId="1" xfId="1" applyNumberFormat="1" applyFont="1" applyFill="1" applyBorder="1" applyAlignment="1">
      <alignment horizontal="center"/>
    </xf>
    <xf numFmtId="49" fontId="26" fillId="0" borderId="0" xfId="0" applyNumberFormat="1" applyFont="1" applyAlignment="1" applyProtection="1">
      <alignment horizontal="center"/>
      <protection locked="0"/>
    </xf>
    <xf numFmtId="49" fontId="26" fillId="0" borderId="6" xfId="0" applyNumberFormat="1" applyFont="1" applyBorder="1" applyAlignment="1" applyProtection="1">
      <alignment horizontal="center"/>
      <protection locked="0"/>
    </xf>
    <xf numFmtId="49" fontId="26" fillId="0" borderId="7" xfId="0" applyNumberFormat="1" applyFont="1" applyBorder="1" applyAlignment="1" applyProtection="1">
      <alignment horizontal="center"/>
      <protection locked="0"/>
    </xf>
    <xf numFmtId="164" fontId="26" fillId="0" borderId="7" xfId="1" applyNumberFormat="1" applyFont="1" applyFill="1" applyBorder="1" applyAlignment="1" applyProtection="1">
      <alignment horizontal="center"/>
      <protection locked="0"/>
    </xf>
    <xf numFmtId="43" fontId="26" fillId="0" borderId="7" xfId="1" applyFont="1" applyFill="1" applyBorder="1" applyAlignment="1" applyProtection="1">
      <alignment horizontal="center"/>
      <protection locked="0"/>
    </xf>
    <xf numFmtId="49" fontId="26" fillId="0" borderId="8" xfId="0" applyNumberFormat="1" applyFont="1" applyBorder="1" applyAlignment="1" applyProtection="1">
      <alignment horizontal="center"/>
      <protection locked="0"/>
    </xf>
    <xf numFmtId="49" fontId="30" fillId="3" borderId="9" xfId="0" applyNumberFormat="1" applyFont="1" applyFill="1" applyBorder="1" applyAlignment="1" applyProtection="1">
      <alignment horizontal="center"/>
      <protection locked="0"/>
    </xf>
    <xf numFmtId="49" fontId="30" fillId="3" borderId="10" xfId="0" applyNumberFormat="1" applyFont="1" applyFill="1" applyBorder="1" applyAlignment="1" applyProtection="1">
      <alignment horizontal="center"/>
      <protection locked="0"/>
    </xf>
    <xf numFmtId="49" fontId="30" fillId="3" borderId="11" xfId="0" applyNumberFormat="1" applyFont="1" applyFill="1" applyBorder="1" applyAlignment="1" applyProtection="1">
      <alignment horizontal="center"/>
      <protection locked="0"/>
    </xf>
    <xf numFmtId="49" fontId="32" fillId="4" borderId="9" xfId="0" applyNumberFormat="1" applyFont="1" applyFill="1" applyBorder="1" applyAlignment="1" applyProtection="1">
      <alignment horizontal="center"/>
      <protection locked="0"/>
    </xf>
    <xf numFmtId="49" fontId="32" fillId="4" borderId="14" xfId="0" applyNumberFormat="1" applyFont="1" applyFill="1" applyBorder="1" applyAlignment="1" applyProtection="1">
      <alignment horizontal="center"/>
      <protection locked="0"/>
    </xf>
    <xf numFmtId="49" fontId="32" fillId="4" borderId="10" xfId="0" applyNumberFormat="1" applyFont="1" applyFill="1" applyBorder="1" applyAlignment="1" applyProtection="1">
      <alignment horizontal="center"/>
      <protection locked="0"/>
    </xf>
    <xf numFmtId="49" fontId="32" fillId="4" borderId="11" xfId="0" applyNumberFormat="1" applyFont="1" applyFill="1" applyBorder="1" applyAlignment="1" applyProtection="1">
      <alignment horizontal="center"/>
      <protection locked="0"/>
    </xf>
    <xf numFmtId="171" fontId="32" fillId="0" borderId="12" xfId="0" applyNumberFormat="1" applyFont="1" applyBorder="1" applyAlignment="1" applyProtection="1">
      <alignment horizontal="center"/>
      <protection locked="0"/>
    </xf>
    <xf numFmtId="171" fontId="32" fillId="0" borderId="13" xfId="0" applyNumberFormat="1" applyFont="1" applyBorder="1" applyAlignment="1" applyProtection="1">
      <alignment horizontal="center"/>
      <protection locked="0"/>
    </xf>
  </cellXfs>
  <cellStyles count="11">
    <cellStyle name="Comma" xfId="1" builtinId="3"/>
    <cellStyle name="Comma 2" xfId="7" xr:uid="{EEE501FE-E106-4390-AF74-EB7E1E0A85AC}"/>
    <cellStyle name="Comma 3" xfId="8" xr:uid="{0576C74D-96A6-47F5-9CEF-3B7FBE384FAF}"/>
    <cellStyle name="Comma 6" xfId="9" xr:uid="{C78B3986-4254-4554-A217-6BFAB9395733}"/>
    <cellStyle name="Comma 7" xfId="10" xr:uid="{AD9D1F94-6538-4460-801A-13C8F97ABF1D}"/>
    <cellStyle name="Hyperlink" xfId="4" builtinId="8"/>
    <cellStyle name="Normal" xfId="0" builtinId="0"/>
    <cellStyle name="Normal 2" xfId="5" xr:uid="{C916DCEC-0794-4D60-B1A7-F3774FB8FDF0}"/>
    <cellStyle name="Normal 4" xfId="3" xr:uid="{E1E00E8E-4496-4679-9A0A-66A79B60FF74}"/>
    <cellStyle name="Percent" xfId="2" builtinId="5"/>
    <cellStyle name="Percent 2" xfId="6" xr:uid="{EEB3414A-D3B9-4C1A-89BA-B52FA8138C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Users\lavanya\AppData\Local\Microsoft\Windows\INetCache\Content.Outlook\AAFCO0OZ\NE%252026Q3%2520%2520Oct-19%2520to%2520Dec-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resh/NARESH-SOV/Master%20Sheet%20of%20PAN%20N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ial_Notes"/>
      <sheetName val="Deductor Details"/>
      <sheetName val="Challan Details"/>
      <sheetName val="Annexure I"/>
      <sheetName val="Master"/>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row r="4">
          <cell r="C4" t="str">
            <v>SSLLP Logistics</v>
          </cell>
          <cell r="D4" t="str">
            <v>ACQFS2044C</v>
          </cell>
        </row>
        <row r="5">
          <cell r="C5" t="str">
            <v>Janardhan Prasad</v>
          </cell>
          <cell r="D5" t="str">
            <v>ACIFS6178F</v>
          </cell>
        </row>
        <row r="6">
          <cell r="C6" t="str">
            <v>V Green media pvt ltd</v>
          </cell>
          <cell r="D6" t="str">
            <v>AADCV9375P</v>
          </cell>
        </row>
        <row r="7">
          <cell r="C7" t="str">
            <v>Bhavani Ads</v>
          </cell>
          <cell r="D7" t="str">
            <v>AEQPR6876M</v>
          </cell>
        </row>
        <row r="8">
          <cell r="C8" t="str">
            <v>Miryala Rajkumar</v>
          </cell>
          <cell r="D8" t="str">
            <v>HPZPK7227E</v>
          </cell>
        </row>
        <row r="9">
          <cell r="C9" t="str">
            <v>Social DNA</v>
          </cell>
          <cell r="D9" t="str">
            <v>AJIPM8876F</v>
          </cell>
        </row>
        <row r="10">
          <cell r="C10" t="str">
            <v>Modi properties pvt ltd</v>
          </cell>
          <cell r="D10" t="str">
            <v>AABCM4761E</v>
          </cell>
        </row>
        <row r="11">
          <cell r="C11" t="str">
            <v xml:space="preserve">V Green Media Pvt Ltd </v>
          </cell>
          <cell r="D11" t="str">
            <v>AADCV9375P</v>
          </cell>
        </row>
        <row r="12">
          <cell r="C12" t="str">
            <v xml:space="preserve">Sri Bhavani Ads </v>
          </cell>
          <cell r="D12" t="str">
            <v>AEQPR6876M</v>
          </cell>
        </row>
        <row r="13">
          <cell r="C13" t="str">
            <v>Sai Shiva Graphics</v>
          </cell>
          <cell r="D13" t="str">
            <v>ACLPA3779P</v>
          </cell>
        </row>
        <row r="14">
          <cell r="C14" t="str">
            <v>Ajay Mehta</v>
          </cell>
          <cell r="D14" t="str">
            <v>AATPM6413C</v>
          </cell>
        </row>
        <row r="15">
          <cell r="C15" t="str">
            <v xml:space="preserve">Nagarjuna M </v>
          </cell>
          <cell r="D15" t="str">
            <v>AFVPN1969B</v>
          </cell>
        </row>
        <row r="16">
          <cell r="C16" t="str">
            <v>Anirudh Dhal</v>
          </cell>
          <cell r="D16" t="str">
            <v>AUYPD0452B</v>
          </cell>
        </row>
        <row r="17">
          <cell r="C17" t="str">
            <v>G Mannem</v>
          </cell>
          <cell r="D17" t="str">
            <v>AGHPG14308</v>
          </cell>
        </row>
        <row r="18">
          <cell r="C18" t="str">
            <v>T Kurmanna</v>
          </cell>
          <cell r="D18" t="str">
            <v>DCAPK7785K</v>
          </cell>
        </row>
        <row r="19">
          <cell r="C19" t="str">
            <v xml:space="preserve">Radhakrishna Y </v>
          </cell>
          <cell r="D19" t="str">
            <v>ADYPA2972Q</v>
          </cell>
        </row>
        <row r="20">
          <cell r="C20" t="str">
            <v>N Nagaraju</v>
          </cell>
          <cell r="D20" t="str">
            <v>AVAPN7566M</v>
          </cell>
        </row>
        <row r="21">
          <cell r="C21" t="str">
            <v>Sneha Latha Gaganam</v>
          </cell>
          <cell r="D21" t="str">
            <v>ASBPG5129R</v>
          </cell>
        </row>
        <row r="22">
          <cell r="C22" t="str">
            <v>AS Agarwal</v>
          </cell>
          <cell r="D22" t="str">
            <v>ASDPM5467A</v>
          </cell>
        </row>
        <row r="23">
          <cell r="C23" t="str">
            <v xml:space="preserve">Shalini Yagnesh Yadav </v>
          </cell>
          <cell r="D23" t="str">
            <v>AMPPS5175F</v>
          </cell>
        </row>
        <row r="24">
          <cell r="C24" t="str">
            <v xml:space="preserve">Naikam Anitha </v>
          </cell>
          <cell r="D24" t="str">
            <v>ARLPN4322J</v>
          </cell>
        </row>
        <row r="25">
          <cell r="C25" t="str">
            <v xml:space="preserve">G Satish </v>
          </cell>
          <cell r="D25" t="str">
            <v>ARXPG9475F</v>
          </cell>
        </row>
        <row r="26">
          <cell r="C26" t="str">
            <v xml:space="preserve">V Swetha </v>
          </cell>
          <cell r="D26" t="str">
            <v>ATRPV6262D</v>
          </cell>
        </row>
        <row r="27">
          <cell r="C27" t="str">
            <v xml:space="preserve">Rohan Constructions </v>
          </cell>
          <cell r="D27" t="str">
            <v>AARFR0861M</v>
          </cell>
        </row>
        <row r="28">
          <cell r="C28" t="str">
            <v xml:space="preserve">Surasani Constructions </v>
          </cell>
          <cell r="D28" t="str">
            <v>AALCS4817P</v>
          </cell>
        </row>
        <row r="29">
          <cell r="C29" t="str">
            <v>V Malliah</v>
          </cell>
          <cell r="D29" t="str">
            <v>ACPPV3921N</v>
          </cell>
        </row>
        <row r="30">
          <cell r="C30" t="str">
            <v>MD Ishaq</v>
          </cell>
          <cell r="D30" t="str">
            <v>AAJPI1995B</v>
          </cell>
        </row>
        <row r="31">
          <cell r="C31" t="str">
            <v>Baijnath</v>
          </cell>
          <cell r="D31" t="str">
            <v>AZTPB5838K</v>
          </cell>
        </row>
        <row r="32">
          <cell r="C32" t="str">
            <v>Jyothiram</v>
          </cell>
          <cell r="D32" t="str">
            <v>ALMPG5350Q</v>
          </cell>
        </row>
        <row r="33">
          <cell r="C33" t="str">
            <v xml:space="preserve">K Shravan Kumar </v>
          </cell>
          <cell r="D33" t="str">
            <v>BPLPS9325F</v>
          </cell>
        </row>
        <row r="34">
          <cell r="C34" t="str">
            <v>Biroporida</v>
          </cell>
          <cell r="D34" t="str">
            <v>ARAPB3941N</v>
          </cell>
        </row>
        <row r="35">
          <cell r="C35" t="str">
            <v>T.Yellana</v>
          </cell>
          <cell r="D35" t="str">
            <v>ALLPT0362J</v>
          </cell>
        </row>
        <row r="36">
          <cell r="C36" t="str">
            <v xml:space="preserve">A Krishna reddy </v>
          </cell>
          <cell r="D36" t="str">
            <v>AIIPA5602J</v>
          </cell>
        </row>
        <row r="37">
          <cell r="C37" t="str">
            <v xml:space="preserve">Duguru Ramulu </v>
          </cell>
          <cell r="D37" t="str">
            <v>AYLPD2561N</v>
          </cell>
        </row>
        <row r="38">
          <cell r="C38" t="str">
            <v xml:space="preserve">V Bal Reddy </v>
          </cell>
          <cell r="D38" t="str">
            <v>ARMPV8876C</v>
          </cell>
        </row>
        <row r="39">
          <cell r="C39" t="str">
            <v xml:space="preserve">Janardhan Reddy </v>
          </cell>
          <cell r="D39" t="str">
            <v>ALEPJ3694E</v>
          </cell>
        </row>
        <row r="40">
          <cell r="C40" t="str">
            <v>Shreyas Services</v>
          </cell>
          <cell r="D40" t="str">
            <v>ACIFS6178F</v>
          </cell>
        </row>
        <row r="41">
          <cell r="C41" t="str">
            <v xml:space="preserve">R Raja Chary </v>
          </cell>
          <cell r="D41" t="str">
            <v>AYBPR0081K</v>
          </cell>
        </row>
        <row r="42">
          <cell r="C42" t="str">
            <v>Gurrala Narendra Babu Yadav</v>
          </cell>
          <cell r="D42" t="str">
            <v>ASZPG9718L</v>
          </cell>
        </row>
        <row r="43">
          <cell r="C43" t="str">
            <v xml:space="preserve">Leela Steel &amp; Furniture </v>
          </cell>
          <cell r="D43" t="str">
            <v>CRBPB0826R</v>
          </cell>
        </row>
        <row r="44">
          <cell r="C44" t="str">
            <v>K Krishna</v>
          </cell>
          <cell r="D44" t="str">
            <v>AXKPK6993M</v>
          </cell>
        </row>
        <row r="45">
          <cell r="C45" t="str">
            <v>Expert Security Services</v>
          </cell>
          <cell r="D45" t="str">
            <v>GLLPS8753N</v>
          </cell>
        </row>
        <row r="46">
          <cell r="C46" t="str">
            <v>Yousuf Ali</v>
          </cell>
          <cell r="D46" t="str">
            <v>AFBPY8773N</v>
          </cell>
        </row>
        <row r="47">
          <cell r="C47" t="str">
            <v>Bohini Basappa</v>
          </cell>
          <cell r="D47" t="str">
            <v>ARYPB7461M</v>
          </cell>
        </row>
        <row r="48">
          <cell r="C48" t="str">
            <v>Chotelal</v>
          </cell>
          <cell r="D48" t="str">
            <v>CWTPM4842B</v>
          </cell>
        </row>
        <row r="49">
          <cell r="C49" t="str">
            <v>Jyothiram</v>
          </cell>
          <cell r="D49" t="str">
            <v>ALMPG5350Q</v>
          </cell>
        </row>
        <row r="50">
          <cell r="C50" t="str">
            <v>Sandeep Kumar Nishad</v>
          </cell>
          <cell r="D50" t="str">
            <v>AOLPN5079F</v>
          </cell>
        </row>
        <row r="51">
          <cell r="C51" t="str">
            <v>Veldi Karunakar Reddy</v>
          </cell>
          <cell r="D51" t="str">
            <v>AKGPR0150G</v>
          </cell>
        </row>
        <row r="52">
          <cell r="C52" t="str">
            <v>N Ramakrishna Reddy</v>
          </cell>
          <cell r="D52" t="str">
            <v>AWGPN8119B</v>
          </cell>
        </row>
        <row r="53">
          <cell r="C53" t="str">
            <v>Venkatramana Reddy</v>
          </cell>
          <cell r="D53" t="str">
            <v>AHNPC8363Q</v>
          </cell>
        </row>
        <row r="54">
          <cell r="C54" t="str">
            <v>Krishna Prasad</v>
          </cell>
          <cell r="D54" t="str">
            <v>BCRPK7302M</v>
          </cell>
        </row>
        <row r="55">
          <cell r="C55" t="str">
            <v>K Lakshmi Durga</v>
          </cell>
          <cell r="D55" t="str">
            <v>CZSPK1591F</v>
          </cell>
        </row>
        <row r="56">
          <cell r="C56" t="str">
            <v>G Murali</v>
          </cell>
          <cell r="D56" t="str">
            <v>BTJPG3593F</v>
          </cell>
        </row>
        <row r="57">
          <cell r="C57" t="str">
            <v>Rohit</v>
          </cell>
          <cell r="D57" t="str">
            <v>DGLPK2372F</v>
          </cell>
        </row>
        <row r="58">
          <cell r="C58" t="str">
            <v>K Prabhakar Reddy</v>
          </cell>
          <cell r="D58" t="str">
            <v>AWSPP8104E</v>
          </cell>
        </row>
        <row r="59">
          <cell r="C59" t="str">
            <v xml:space="preserve">Purnima Mosiac Tiles </v>
          </cell>
          <cell r="D59" t="str">
            <v>AEPPP5661P</v>
          </cell>
        </row>
        <row r="60">
          <cell r="C60" t="str">
            <v>R S Bajaj and Associates</v>
          </cell>
          <cell r="D60" t="str">
            <v>AAVFR0676C</v>
          </cell>
        </row>
        <row r="61">
          <cell r="C61" t="str">
            <v>Saritha</v>
          </cell>
          <cell r="D61" t="str">
            <v>ATVPG4987A</v>
          </cell>
        </row>
        <row r="62">
          <cell r="C62" t="str">
            <v xml:space="preserve">CH Ramesh </v>
          </cell>
          <cell r="D62" t="str">
            <v>AKRPR1896C</v>
          </cell>
        </row>
        <row r="63">
          <cell r="C63" t="str">
            <v xml:space="preserve">SSLLP Common Expenses </v>
          </cell>
          <cell r="D63" t="str">
            <v>ACQFS2044C</v>
          </cell>
        </row>
        <row r="64">
          <cell r="C64" t="str">
            <v>Ajay Mehta</v>
          </cell>
          <cell r="D64" t="str">
            <v>AATPM6413C</v>
          </cell>
        </row>
        <row r="65">
          <cell r="C65" t="str">
            <v xml:space="preserve">M Sudharshan </v>
          </cell>
          <cell r="D65" t="str">
            <v>BBIPM8347N</v>
          </cell>
        </row>
        <row r="66">
          <cell r="C66" t="str">
            <v xml:space="preserve">E Prasad </v>
          </cell>
          <cell r="D66" t="str">
            <v>ABLPE7695K</v>
          </cell>
        </row>
        <row r="67">
          <cell r="C67" t="str">
            <v>Srikanthjena</v>
          </cell>
          <cell r="D67" t="str">
            <v>ASPPJ4901L</v>
          </cell>
        </row>
        <row r="68">
          <cell r="C68" t="str">
            <v>G Tirupathi</v>
          </cell>
          <cell r="D68" t="str">
            <v>AMNPG4934E</v>
          </cell>
        </row>
        <row r="69">
          <cell r="C69" t="str">
            <v>Sai Venkateshwara Borewells( A Krishna Reddy)</v>
          </cell>
          <cell r="D69" t="str">
            <v>AIIPA5602J</v>
          </cell>
        </row>
        <row r="70">
          <cell r="C70" t="str">
            <v>B Pochaiah</v>
          </cell>
          <cell r="D70" t="str">
            <v>AXBPP7806K</v>
          </cell>
        </row>
        <row r="71">
          <cell r="C71" t="str">
            <v>Nikhil Popat</v>
          </cell>
          <cell r="D71" t="str">
            <v>AECPP6026P</v>
          </cell>
        </row>
        <row r="72">
          <cell r="C72" t="str">
            <v xml:space="preserve">premier Engineering Corporation </v>
          </cell>
          <cell r="D72" t="str">
            <v>AACFP6807A</v>
          </cell>
        </row>
        <row r="73">
          <cell r="C73" t="str">
            <v>Tirupathi Singh</v>
          </cell>
          <cell r="D73" t="str">
            <v>AMRPT4104H</v>
          </cell>
        </row>
        <row r="74">
          <cell r="C74" t="str">
            <v>RAJNISH C POPAT</v>
          </cell>
          <cell r="D74" t="str">
            <v>AIJPP7796B</v>
          </cell>
        </row>
        <row r="75">
          <cell r="C75" t="str">
            <v>Umesh C Popat</v>
          </cell>
          <cell r="D75" t="str">
            <v>AIJPP7827K</v>
          </cell>
        </row>
        <row r="76">
          <cell r="C76" t="str">
            <v>Nandana Fire Protection</v>
          </cell>
          <cell r="D76" t="str">
            <v>AAJFN6104B</v>
          </cell>
        </row>
        <row r="77">
          <cell r="C77" t="str">
            <v xml:space="preserve">Verna Media </v>
          </cell>
          <cell r="D77" t="str">
            <v>ALPPK8881P</v>
          </cell>
        </row>
        <row r="78">
          <cell r="C78" t="str">
            <v>Architectural Associates</v>
          </cell>
          <cell r="D78" t="str">
            <v>AAFFA8199P</v>
          </cell>
        </row>
        <row r="79">
          <cell r="C79" t="str">
            <v xml:space="preserve">Naveen Ads </v>
          </cell>
          <cell r="D79" t="str">
            <v>AJXPB6598G</v>
          </cell>
        </row>
        <row r="80">
          <cell r="C80" t="str">
            <v xml:space="preserve">Social DNA </v>
          </cell>
          <cell r="D80" t="str">
            <v>AJIPM8876F</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ractors@1%25" TargetMode="External"/><Relationship Id="rId1" Type="http://schemas.openxmlformats.org/officeDocument/2006/relationships/hyperlink" Target="mailto:Contractors@1%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98C4F-BCE9-47FE-A623-670F45CB948B}">
  <dimension ref="A1:E43"/>
  <sheetViews>
    <sheetView topLeftCell="A28" workbookViewId="0">
      <selection activeCell="A25" sqref="A25:A26"/>
    </sheetView>
  </sheetViews>
  <sheetFormatPr defaultColWidth="9.140625" defaultRowHeight="15"/>
  <cols>
    <col min="1" max="1" width="16.28515625" customWidth="1"/>
    <col min="2" max="2" width="34.140625" customWidth="1"/>
    <col min="4" max="4" width="15.140625" customWidth="1"/>
    <col min="5" max="5" width="10.42578125" customWidth="1"/>
  </cols>
  <sheetData>
    <row r="1" spans="1:5">
      <c r="A1" s="60" t="s">
        <v>72</v>
      </c>
      <c r="B1" s="61" t="s">
        <v>73</v>
      </c>
      <c r="C1" s="60" t="s">
        <v>74</v>
      </c>
      <c r="D1" s="61" t="s">
        <v>75</v>
      </c>
    </row>
    <row r="2" spans="1:5">
      <c r="A2" s="60" t="s">
        <v>72</v>
      </c>
      <c r="B2" s="61" t="s">
        <v>73</v>
      </c>
      <c r="C2" s="60" t="s">
        <v>76</v>
      </c>
      <c r="D2" s="62">
        <v>44594</v>
      </c>
    </row>
    <row r="3" spans="1:5">
      <c r="A3" s="61"/>
      <c r="B3" s="61"/>
      <c r="C3" s="61"/>
      <c r="D3" s="61"/>
      <c r="E3" s="61"/>
    </row>
    <row r="4" spans="1:5">
      <c r="A4" s="63" t="s">
        <v>77</v>
      </c>
      <c r="B4" s="63"/>
      <c r="C4" s="64"/>
      <c r="D4" s="65"/>
      <c r="E4" s="65"/>
    </row>
    <row r="5" spans="1:5">
      <c r="A5" s="66" t="s">
        <v>78</v>
      </c>
      <c r="B5" s="66" t="s">
        <v>2</v>
      </c>
      <c r="C5" s="67" t="s">
        <v>79</v>
      </c>
      <c r="D5" s="68" t="s">
        <v>4</v>
      </c>
      <c r="E5" s="68" t="s">
        <v>5</v>
      </c>
    </row>
    <row r="6" spans="1:5">
      <c r="A6" s="69" t="s">
        <v>80</v>
      </c>
      <c r="B6" s="63" t="s">
        <v>35</v>
      </c>
      <c r="C6" s="70">
        <f t="shared" ref="C6:C26" si="0">E6/D6</f>
        <v>0.01</v>
      </c>
      <c r="D6" s="71">
        <v>44100</v>
      </c>
      <c r="E6" s="71">
        <v>441</v>
      </c>
    </row>
    <row r="7" spans="1:5">
      <c r="A7" s="69" t="s">
        <v>81</v>
      </c>
      <c r="B7" s="63" t="s">
        <v>61</v>
      </c>
      <c r="C7" s="70">
        <f t="shared" si="0"/>
        <v>0.01</v>
      </c>
      <c r="D7" s="71">
        <v>4800</v>
      </c>
      <c r="E7" s="71">
        <v>48</v>
      </c>
    </row>
    <row r="8" spans="1:5">
      <c r="A8" s="72"/>
      <c r="B8" s="63" t="s">
        <v>29</v>
      </c>
      <c r="C8" s="70">
        <f t="shared" si="0"/>
        <v>0.01</v>
      </c>
      <c r="D8" s="71">
        <v>15000</v>
      </c>
      <c r="E8" s="71">
        <v>150</v>
      </c>
    </row>
    <row r="9" spans="1:5">
      <c r="A9" s="73" t="s">
        <v>82</v>
      </c>
      <c r="B9" s="63" t="s">
        <v>30</v>
      </c>
      <c r="C9" s="70">
        <f t="shared" si="0"/>
        <v>0.01</v>
      </c>
      <c r="D9" s="71">
        <v>6000</v>
      </c>
      <c r="E9" s="71">
        <v>60</v>
      </c>
    </row>
    <row r="10" spans="1:5">
      <c r="A10" s="69" t="s">
        <v>83</v>
      </c>
      <c r="B10" s="63" t="s">
        <v>11</v>
      </c>
      <c r="C10" s="70">
        <f t="shared" si="0"/>
        <v>0.01</v>
      </c>
      <c r="D10" s="71">
        <v>110000</v>
      </c>
      <c r="E10" s="71">
        <v>1100</v>
      </c>
    </row>
    <row r="11" spans="1:5">
      <c r="A11" s="69" t="s">
        <v>84</v>
      </c>
      <c r="B11" s="63" t="s">
        <v>14</v>
      </c>
      <c r="C11" s="70">
        <f t="shared" si="0"/>
        <v>0.01</v>
      </c>
      <c r="D11" s="71">
        <v>50000</v>
      </c>
      <c r="E11" s="71">
        <v>500</v>
      </c>
    </row>
    <row r="12" spans="1:5">
      <c r="A12" s="72"/>
      <c r="B12" s="63" t="s">
        <v>28</v>
      </c>
      <c r="C12" s="70">
        <f t="shared" si="0"/>
        <v>0.01</v>
      </c>
      <c r="D12" s="71">
        <v>200000</v>
      </c>
      <c r="E12" s="71">
        <v>2000</v>
      </c>
    </row>
    <row r="13" spans="1:5">
      <c r="A13" s="69" t="s">
        <v>85</v>
      </c>
      <c r="B13" s="63" t="s">
        <v>16</v>
      </c>
      <c r="C13" s="70">
        <f t="shared" si="0"/>
        <v>0.01</v>
      </c>
      <c r="D13" s="71">
        <v>115000</v>
      </c>
      <c r="E13" s="71">
        <v>1150</v>
      </c>
    </row>
    <row r="14" spans="1:5">
      <c r="A14" s="72"/>
      <c r="B14" s="63" t="s">
        <v>56</v>
      </c>
      <c r="C14" s="70">
        <f t="shared" si="0"/>
        <v>0.01</v>
      </c>
      <c r="D14" s="71">
        <v>30000</v>
      </c>
      <c r="E14" s="71">
        <v>300</v>
      </c>
    </row>
    <row r="15" spans="1:5">
      <c r="A15" s="72"/>
      <c r="B15" s="63" t="s">
        <v>41</v>
      </c>
      <c r="C15" s="70">
        <f t="shared" si="0"/>
        <v>0.01</v>
      </c>
      <c r="D15" s="71">
        <v>1200</v>
      </c>
      <c r="E15" s="71">
        <v>12</v>
      </c>
    </row>
    <row r="16" spans="1:5">
      <c r="A16" s="69" t="s">
        <v>81</v>
      </c>
      <c r="B16" s="63" t="s">
        <v>34</v>
      </c>
      <c r="C16" s="70">
        <f t="shared" si="0"/>
        <v>0.01</v>
      </c>
      <c r="D16" s="71">
        <v>17500</v>
      </c>
      <c r="E16" s="71">
        <v>175</v>
      </c>
    </row>
    <row r="17" spans="1:5">
      <c r="A17" s="69" t="s">
        <v>83</v>
      </c>
      <c r="B17" s="63" t="s">
        <v>31</v>
      </c>
      <c r="C17" s="70">
        <f t="shared" si="0"/>
        <v>0.01</v>
      </c>
      <c r="D17" s="71">
        <v>21800</v>
      </c>
      <c r="E17" s="71">
        <v>218</v>
      </c>
    </row>
    <row r="18" spans="1:5">
      <c r="A18" s="69" t="s">
        <v>86</v>
      </c>
      <c r="B18" s="63" t="s">
        <v>32</v>
      </c>
      <c r="C18" s="70">
        <f t="shared" si="0"/>
        <v>9.8684210526315784E-3</v>
      </c>
      <c r="D18" s="71">
        <v>11248</v>
      </c>
      <c r="E18" s="71">
        <v>111</v>
      </c>
    </row>
    <row r="19" spans="1:5">
      <c r="A19" s="69" t="s">
        <v>80</v>
      </c>
      <c r="B19" s="63" t="s">
        <v>55</v>
      </c>
      <c r="C19" s="70">
        <f t="shared" si="0"/>
        <v>9.9854862119013055E-3</v>
      </c>
      <c r="D19" s="71">
        <v>34450</v>
      </c>
      <c r="E19" s="71">
        <v>344</v>
      </c>
    </row>
    <row r="20" spans="1:5">
      <c r="A20" s="69" t="s">
        <v>87</v>
      </c>
      <c r="B20" s="63" t="s">
        <v>33</v>
      </c>
      <c r="C20" s="70">
        <f t="shared" si="0"/>
        <v>9.9654826856697479E-3</v>
      </c>
      <c r="D20" s="71">
        <v>17962</v>
      </c>
      <c r="E20" s="71">
        <v>179</v>
      </c>
    </row>
    <row r="21" spans="1:5">
      <c r="A21" s="72"/>
      <c r="B21" s="63" t="s">
        <v>88</v>
      </c>
      <c r="C21" s="70">
        <f t="shared" si="0"/>
        <v>9.9792638672887499E-3</v>
      </c>
      <c r="D21" s="71">
        <v>7716</v>
      </c>
      <c r="E21" s="71">
        <v>77</v>
      </c>
    </row>
    <row r="22" spans="1:5">
      <c r="A22" s="69" t="s">
        <v>89</v>
      </c>
      <c r="B22" s="63" t="s">
        <v>90</v>
      </c>
      <c r="C22" s="70">
        <f t="shared" si="0"/>
        <v>9.9997302837415043E-3</v>
      </c>
      <c r="D22" s="71">
        <v>444912</v>
      </c>
      <c r="E22" s="71">
        <v>4449</v>
      </c>
    </row>
    <row r="23" spans="1:5">
      <c r="A23" s="69" t="s">
        <v>89</v>
      </c>
      <c r="B23" s="63" t="s">
        <v>37</v>
      </c>
      <c r="C23" s="70">
        <f t="shared" si="0"/>
        <v>1.0000508644124313E-2</v>
      </c>
      <c r="D23" s="71">
        <v>1415528</v>
      </c>
      <c r="E23" s="71">
        <v>14156</v>
      </c>
    </row>
    <row r="24" spans="1:5">
      <c r="A24" s="69" t="s">
        <v>91</v>
      </c>
      <c r="B24" s="63" t="s">
        <v>43</v>
      </c>
      <c r="C24" s="70">
        <f t="shared" si="0"/>
        <v>0.01</v>
      </c>
      <c r="D24" s="71">
        <f>1500000-500000</f>
        <v>1000000</v>
      </c>
      <c r="E24" s="71">
        <f>15000-5000</f>
        <v>10000</v>
      </c>
    </row>
    <row r="25" spans="1:5">
      <c r="A25" s="69" t="s">
        <v>92</v>
      </c>
      <c r="B25" s="63" t="s">
        <v>42</v>
      </c>
      <c r="C25" s="70">
        <f t="shared" si="0"/>
        <v>2.0001110144873907E-2</v>
      </c>
      <c r="D25" s="71">
        <v>216188</v>
      </c>
      <c r="E25" s="71">
        <v>4324</v>
      </c>
    </row>
    <row r="26" spans="1:5">
      <c r="A26" s="69" t="s">
        <v>92</v>
      </c>
      <c r="B26" s="63" t="s">
        <v>17</v>
      </c>
      <c r="C26" s="70">
        <f t="shared" si="0"/>
        <v>9.9990561362939198E-3</v>
      </c>
      <c r="D26" s="74">
        <f>96716+36400+36400</f>
        <v>169516</v>
      </c>
      <c r="E26" s="74">
        <f>967+364+364</f>
        <v>1695</v>
      </c>
    </row>
    <row r="27" spans="1:5">
      <c r="A27" s="69"/>
      <c r="B27" s="63"/>
      <c r="C27" s="70"/>
      <c r="D27" s="71"/>
      <c r="E27" s="71"/>
    </row>
    <row r="28" spans="1:5" ht="15.75" thickBot="1">
      <c r="A28" s="75"/>
      <c r="B28" s="76" t="s">
        <v>93</v>
      </c>
      <c r="C28" s="75"/>
      <c r="D28" s="77">
        <f>SUM(D6:D26)</f>
        <v>3932920</v>
      </c>
      <c r="E28" s="77">
        <f>SUM(E6:E26)</f>
        <v>41489</v>
      </c>
    </row>
    <row r="29" spans="1:5">
      <c r="A29" s="61"/>
      <c r="B29" s="61"/>
      <c r="C29" s="61"/>
      <c r="D29" s="61"/>
      <c r="E29" s="61"/>
    </row>
    <row r="30" spans="1:5">
      <c r="A30" s="69"/>
      <c r="B30" s="63" t="s">
        <v>69</v>
      </c>
      <c r="C30" s="70">
        <f t="shared" ref="C30:C34" si="1">E30/D30</f>
        <v>2.0001669123988094E-2</v>
      </c>
      <c r="D30" s="71">
        <v>71894</v>
      </c>
      <c r="E30" s="71">
        <v>1438</v>
      </c>
    </row>
    <row r="31" spans="1:5">
      <c r="A31" s="69" t="s">
        <v>94</v>
      </c>
      <c r="B31" s="63" t="s">
        <v>21</v>
      </c>
      <c r="C31" s="70">
        <f t="shared" si="1"/>
        <v>2.0213490801726096E-2</v>
      </c>
      <c r="D31" s="71">
        <v>39627</v>
      </c>
      <c r="E31" s="71">
        <v>801</v>
      </c>
    </row>
    <row r="32" spans="1:5">
      <c r="A32" s="72" t="s">
        <v>133</v>
      </c>
      <c r="B32" s="63" t="s">
        <v>68</v>
      </c>
      <c r="C32" s="70">
        <f t="shared" si="1"/>
        <v>0.02</v>
      </c>
      <c r="D32" s="71">
        <v>1412000</v>
      </c>
      <c r="E32" s="71">
        <v>28240</v>
      </c>
    </row>
    <row r="33" spans="1:5">
      <c r="A33" s="69" t="s">
        <v>91</v>
      </c>
      <c r="B33" s="63" t="s">
        <v>43</v>
      </c>
      <c r="C33" s="70">
        <f t="shared" si="1"/>
        <v>2.0001109407506379E-2</v>
      </c>
      <c r="D33" s="71">
        <f>2001213+355634-500000</f>
        <v>1856847</v>
      </c>
      <c r="E33" s="71">
        <f>40026+7113-10000</f>
        <v>37139</v>
      </c>
    </row>
    <row r="34" spans="1:5">
      <c r="A34" s="69" t="s">
        <v>92</v>
      </c>
      <c r="B34" s="63" t="s">
        <v>42</v>
      </c>
      <c r="C34" s="70">
        <f t="shared" si="1"/>
        <v>2.3941053858369952E-2</v>
      </c>
      <c r="D34" s="74">
        <v>1805309</v>
      </c>
      <c r="E34" s="74">
        <f>36108+7113</f>
        <v>43221</v>
      </c>
    </row>
    <row r="35" spans="1:5" ht="15.75" thickBot="1">
      <c r="A35" s="75"/>
      <c r="B35" s="76" t="s">
        <v>95</v>
      </c>
      <c r="C35" s="75"/>
      <c r="D35" s="77">
        <f>SUM(D30:D34)</f>
        <v>5185677</v>
      </c>
      <c r="E35" s="77">
        <f>SUM(E30:E34)</f>
        <v>110839</v>
      </c>
    </row>
    <row r="36" spans="1:5">
      <c r="A36" s="61"/>
      <c r="B36" s="61"/>
      <c r="C36" s="61"/>
      <c r="D36" s="61"/>
      <c r="E36" s="61"/>
    </row>
    <row r="37" spans="1:5">
      <c r="A37" s="73" t="s">
        <v>96</v>
      </c>
      <c r="B37" s="63" t="s">
        <v>97</v>
      </c>
      <c r="C37" s="70">
        <f>E37/D37</f>
        <v>9.9987456192466379E-2</v>
      </c>
      <c r="D37" s="78">
        <v>24793.11</v>
      </c>
      <c r="E37" s="78">
        <v>2479</v>
      </c>
    </row>
    <row r="38" spans="1:5" ht="15.75" thickBot="1">
      <c r="A38" s="75"/>
      <c r="B38" s="76" t="s">
        <v>98</v>
      </c>
      <c r="C38" s="79"/>
      <c r="D38" s="77">
        <f>SUM(D37:D37)</f>
        <v>24793.11</v>
      </c>
      <c r="E38" s="77">
        <f>SUM(E37:E37)</f>
        <v>2479</v>
      </c>
    </row>
    <row r="39" spans="1:5">
      <c r="A39" s="61"/>
      <c r="B39" s="61"/>
      <c r="C39" s="80"/>
      <c r="D39" s="61"/>
      <c r="E39" s="61"/>
    </row>
    <row r="40" spans="1:5">
      <c r="A40" s="61" t="s">
        <v>96</v>
      </c>
      <c r="B40" s="63" t="s">
        <v>99</v>
      </c>
      <c r="C40" s="70">
        <f>E40/D40</f>
        <v>1.158469763162159E-3</v>
      </c>
      <c r="D40" s="81">
        <v>2265056.96</v>
      </c>
      <c r="E40" s="81">
        <v>2624</v>
      </c>
    </row>
    <row r="41" spans="1:5" ht="15.75" thickBot="1">
      <c r="A41" s="75"/>
      <c r="B41" s="76" t="s">
        <v>100</v>
      </c>
      <c r="C41" s="79"/>
      <c r="D41" s="77">
        <f>SUM(D40:D40)</f>
        <v>2265056.96</v>
      </c>
      <c r="E41" s="77">
        <f>SUM(E40:E40)</f>
        <v>2624</v>
      </c>
    </row>
    <row r="42" spans="1:5">
      <c r="A42" s="82"/>
      <c r="B42" s="83"/>
      <c r="C42" s="84"/>
      <c r="D42" s="85"/>
      <c r="E42" s="85"/>
    </row>
    <row r="43" spans="1:5">
      <c r="A43" s="86"/>
      <c r="B43" s="87" t="s">
        <v>9</v>
      </c>
      <c r="C43" s="83"/>
      <c r="D43" s="88">
        <f>D28+D35+D38+D41</f>
        <v>11408447.07</v>
      </c>
      <c r="E43" s="88">
        <f>E28+E35+E38+E41</f>
        <v>157431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7098-BAF8-4BD7-A89A-8B292E092B01}">
  <dimension ref="A1:I92"/>
  <sheetViews>
    <sheetView topLeftCell="A40" workbookViewId="0">
      <selection activeCell="E91" sqref="E91"/>
    </sheetView>
  </sheetViews>
  <sheetFormatPr defaultColWidth="9.140625" defaultRowHeight="13.5"/>
  <cols>
    <col min="1" max="1" width="6.28515625" style="5" bestFit="1" customWidth="1"/>
    <col min="2" max="2" width="35.85546875" style="1" customWidth="1"/>
    <col min="3" max="3" width="9.42578125" style="1" customWidth="1"/>
    <col min="4" max="4" width="13.5703125" style="2" customWidth="1"/>
    <col min="5" max="5" width="10.28515625" style="2" bestFit="1" customWidth="1"/>
    <col min="6" max="6" width="7.5703125" style="1" customWidth="1"/>
    <col min="7" max="7" width="9.5703125" style="1" bestFit="1" customWidth="1"/>
    <col min="8" max="8" width="9.42578125" style="1" customWidth="1"/>
    <col min="9" max="16384" width="9.140625" style="1"/>
  </cols>
  <sheetData>
    <row r="1" spans="1:8">
      <c r="A1" s="218" t="s">
        <v>10</v>
      </c>
      <c r="B1" s="218"/>
      <c r="C1" s="218"/>
      <c r="D1" s="219"/>
      <c r="E1" s="219"/>
      <c r="F1" s="218"/>
    </row>
    <row r="2" spans="1:8">
      <c r="A2" s="218" t="s">
        <v>0</v>
      </c>
      <c r="B2" s="218"/>
      <c r="C2" s="218"/>
      <c r="D2" s="219"/>
      <c r="E2" s="219"/>
      <c r="F2" s="218"/>
    </row>
    <row r="3" spans="1:8">
      <c r="A3" s="8" t="s">
        <v>1</v>
      </c>
      <c r="B3" s="9" t="s">
        <v>2</v>
      </c>
      <c r="C3" s="9" t="s">
        <v>3</v>
      </c>
      <c r="D3" s="10" t="s">
        <v>4</v>
      </c>
      <c r="E3" s="10" t="s">
        <v>5</v>
      </c>
      <c r="F3" s="9" t="s">
        <v>6</v>
      </c>
    </row>
    <row r="4" spans="1:8" ht="15">
      <c r="A4" s="31"/>
      <c r="B4" s="31" t="s">
        <v>53</v>
      </c>
      <c r="C4" s="9"/>
      <c r="D4" s="10"/>
      <c r="E4" s="10"/>
      <c r="F4" s="25" t="s">
        <v>8</v>
      </c>
    </row>
    <row r="5" spans="1:8">
      <c r="A5" s="48">
        <v>1</v>
      </c>
      <c r="B5" s="32" t="s">
        <v>49</v>
      </c>
      <c r="C5" s="12">
        <v>0.01</v>
      </c>
      <c r="D5" s="10">
        <v>3000</v>
      </c>
      <c r="E5" s="15">
        <v>30</v>
      </c>
      <c r="F5" s="9"/>
      <c r="G5" s="3"/>
      <c r="H5" s="4"/>
    </row>
    <row r="6" spans="1:8">
      <c r="A6" s="48">
        <f>A5+1</f>
        <v>2</v>
      </c>
      <c r="B6" s="32" t="s">
        <v>48</v>
      </c>
      <c r="C6" s="12">
        <v>0.01</v>
      </c>
      <c r="D6" s="10">
        <v>2500</v>
      </c>
      <c r="E6" s="15">
        <v>25</v>
      </c>
      <c r="F6" s="9"/>
      <c r="G6" s="3"/>
      <c r="H6" s="4"/>
    </row>
    <row r="7" spans="1:8">
      <c r="A7" s="48">
        <f t="shared" ref="A7:A70" si="0">A6+1</f>
        <v>3</v>
      </c>
      <c r="B7" s="32" t="s">
        <v>35</v>
      </c>
      <c r="C7" s="12">
        <v>0.01</v>
      </c>
      <c r="D7" s="10">
        <v>16800</v>
      </c>
      <c r="E7" s="15">
        <v>168</v>
      </c>
      <c r="F7" s="9"/>
      <c r="G7" s="3"/>
      <c r="H7" s="4"/>
    </row>
    <row r="8" spans="1:8">
      <c r="A8" s="48">
        <f t="shared" si="0"/>
        <v>4</v>
      </c>
      <c r="B8" s="32" t="s">
        <v>35</v>
      </c>
      <c r="C8" s="12">
        <v>0.01</v>
      </c>
      <c r="D8" s="10">
        <v>11400</v>
      </c>
      <c r="E8" s="15">
        <v>114</v>
      </c>
      <c r="F8" s="9"/>
      <c r="G8" s="3"/>
      <c r="H8" s="4"/>
    </row>
    <row r="9" spans="1:8">
      <c r="A9" s="48">
        <f t="shared" si="0"/>
        <v>5</v>
      </c>
      <c r="B9" s="32" t="s">
        <v>35</v>
      </c>
      <c r="C9" s="12">
        <v>0.01</v>
      </c>
      <c r="D9" s="10">
        <v>13600</v>
      </c>
      <c r="E9" s="15">
        <v>136</v>
      </c>
      <c r="F9" s="9"/>
      <c r="G9" s="3"/>
      <c r="H9" s="4"/>
    </row>
    <row r="10" spans="1:8">
      <c r="A10" s="48">
        <f t="shared" si="0"/>
        <v>6</v>
      </c>
      <c r="B10" s="32" t="s">
        <v>35</v>
      </c>
      <c r="C10" s="12">
        <v>0.01</v>
      </c>
      <c r="D10" s="10">
        <v>8800</v>
      </c>
      <c r="E10" s="15">
        <v>88</v>
      </c>
      <c r="F10" s="9"/>
      <c r="G10" s="3"/>
      <c r="H10" s="4"/>
    </row>
    <row r="11" spans="1:8">
      <c r="A11" s="48">
        <f t="shared" si="0"/>
        <v>7</v>
      </c>
      <c r="B11" s="32" t="s">
        <v>29</v>
      </c>
      <c r="C11" s="12">
        <v>0.01</v>
      </c>
      <c r="D11" s="10">
        <v>35000</v>
      </c>
      <c r="E11" s="15">
        <v>350</v>
      </c>
      <c r="F11" s="9"/>
      <c r="G11" s="3"/>
      <c r="H11" s="4"/>
    </row>
    <row r="12" spans="1:8">
      <c r="A12" s="48">
        <f t="shared" si="0"/>
        <v>8</v>
      </c>
      <c r="B12" s="32" t="s">
        <v>29</v>
      </c>
      <c r="C12" s="12">
        <v>0.01</v>
      </c>
      <c r="D12" s="10">
        <v>6000</v>
      </c>
      <c r="E12" s="15">
        <v>60</v>
      </c>
      <c r="F12" s="9"/>
      <c r="G12" s="3"/>
      <c r="H12" s="4"/>
    </row>
    <row r="13" spans="1:8">
      <c r="A13" s="48">
        <f t="shared" si="0"/>
        <v>9</v>
      </c>
      <c r="B13" s="32" t="s">
        <v>30</v>
      </c>
      <c r="C13" s="12">
        <v>0.01</v>
      </c>
      <c r="D13" s="10">
        <v>20000</v>
      </c>
      <c r="E13" s="15">
        <v>200</v>
      </c>
      <c r="F13" s="9"/>
      <c r="G13" s="3"/>
      <c r="H13" s="4"/>
    </row>
    <row r="14" spans="1:8">
      <c r="A14" s="48">
        <f t="shared" si="0"/>
        <v>10</v>
      </c>
      <c r="B14" s="32" t="s">
        <v>30</v>
      </c>
      <c r="C14" s="12">
        <v>0.01</v>
      </c>
      <c r="D14" s="10">
        <v>15000</v>
      </c>
      <c r="E14" s="15">
        <v>150</v>
      </c>
      <c r="F14" s="9"/>
      <c r="G14" s="3"/>
      <c r="H14" s="4"/>
    </row>
    <row r="15" spans="1:8">
      <c r="A15" s="48">
        <f t="shared" si="0"/>
        <v>11</v>
      </c>
      <c r="B15" s="32" t="s">
        <v>46</v>
      </c>
      <c r="C15" s="12">
        <v>0.01</v>
      </c>
      <c r="D15" s="10">
        <v>10374</v>
      </c>
      <c r="E15" s="15">
        <v>104</v>
      </c>
      <c r="F15" s="9"/>
      <c r="G15" s="3"/>
      <c r="H15" s="4"/>
    </row>
    <row r="16" spans="1:8">
      <c r="A16" s="48">
        <f t="shared" si="0"/>
        <v>12</v>
      </c>
      <c r="B16" s="32" t="s">
        <v>11</v>
      </c>
      <c r="C16" s="12">
        <v>0.01</v>
      </c>
      <c r="D16" s="10">
        <v>50000</v>
      </c>
      <c r="E16" s="15">
        <v>500</v>
      </c>
      <c r="F16" s="9"/>
      <c r="G16" s="3"/>
      <c r="H16" s="4"/>
    </row>
    <row r="17" spans="1:8">
      <c r="A17" s="48">
        <f t="shared" si="0"/>
        <v>13</v>
      </c>
      <c r="B17" s="32" t="s">
        <v>11</v>
      </c>
      <c r="C17" s="12">
        <v>0.01</v>
      </c>
      <c r="D17" s="10">
        <v>50000</v>
      </c>
      <c r="E17" s="15">
        <v>500</v>
      </c>
      <c r="F17" s="9"/>
      <c r="G17" s="3"/>
      <c r="H17" s="4"/>
    </row>
    <row r="18" spans="1:8">
      <c r="A18" s="48">
        <f t="shared" si="0"/>
        <v>14</v>
      </c>
      <c r="B18" s="32" t="s">
        <v>11</v>
      </c>
      <c r="C18" s="12">
        <v>0.01</v>
      </c>
      <c r="D18" s="10">
        <v>50000</v>
      </c>
      <c r="E18" s="15">
        <v>500</v>
      </c>
      <c r="F18" s="9"/>
      <c r="G18" s="3"/>
      <c r="H18" s="4"/>
    </row>
    <row r="19" spans="1:8">
      <c r="A19" s="48">
        <f t="shared" si="0"/>
        <v>15</v>
      </c>
      <c r="B19" s="32" t="s">
        <v>11</v>
      </c>
      <c r="C19" s="12">
        <v>0.01</v>
      </c>
      <c r="D19" s="10">
        <v>10000</v>
      </c>
      <c r="E19" s="15">
        <v>100</v>
      </c>
      <c r="F19" s="9"/>
      <c r="G19" s="3"/>
      <c r="H19" s="4"/>
    </row>
    <row r="20" spans="1:8">
      <c r="A20" s="48">
        <f t="shared" si="0"/>
        <v>16</v>
      </c>
      <c r="B20" s="32" t="s">
        <v>11</v>
      </c>
      <c r="C20" s="12">
        <v>0.01</v>
      </c>
      <c r="D20" s="10">
        <v>15000</v>
      </c>
      <c r="E20" s="15">
        <v>150</v>
      </c>
      <c r="F20" s="9"/>
      <c r="G20" s="3"/>
      <c r="H20" s="4"/>
    </row>
    <row r="21" spans="1:8">
      <c r="A21" s="48">
        <f t="shared" si="0"/>
        <v>17</v>
      </c>
      <c r="B21" s="32" t="s">
        <v>12</v>
      </c>
      <c r="C21" s="12">
        <v>0.01</v>
      </c>
      <c r="D21" s="10">
        <v>50000</v>
      </c>
      <c r="E21" s="15">
        <v>500</v>
      </c>
      <c r="F21" s="9"/>
      <c r="G21" s="3"/>
      <c r="H21" s="4"/>
    </row>
    <row r="22" spans="1:8">
      <c r="A22" s="48">
        <f t="shared" si="0"/>
        <v>18</v>
      </c>
      <c r="B22" s="32" t="s">
        <v>12</v>
      </c>
      <c r="C22" s="12">
        <v>0.01</v>
      </c>
      <c r="D22" s="10">
        <v>20000</v>
      </c>
      <c r="E22" s="15">
        <v>200</v>
      </c>
      <c r="F22" s="9"/>
      <c r="G22" s="3"/>
      <c r="H22" s="4"/>
    </row>
    <row r="23" spans="1:8">
      <c r="A23" s="48">
        <f t="shared" si="0"/>
        <v>19</v>
      </c>
      <c r="B23" s="32" t="s">
        <v>40</v>
      </c>
      <c r="C23" s="12">
        <v>0.01</v>
      </c>
      <c r="D23" s="10">
        <v>10000</v>
      </c>
      <c r="E23" s="15">
        <v>100</v>
      </c>
      <c r="F23" s="9"/>
      <c r="G23" s="3"/>
      <c r="H23" s="4"/>
    </row>
    <row r="24" spans="1:8">
      <c r="A24" s="48">
        <f t="shared" si="0"/>
        <v>20</v>
      </c>
      <c r="B24" s="32" t="s">
        <v>13</v>
      </c>
      <c r="C24" s="12">
        <v>0.01</v>
      </c>
      <c r="D24" s="10">
        <v>4000</v>
      </c>
      <c r="E24" s="15">
        <v>40</v>
      </c>
      <c r="F24" s="9"/>
      <c r="G24" s="3"/>
      <c r="H24" s="4"/>
    </row>
    <row r="25" spans="1:8">
      <c r="A25" s="48">
        <f t="shared" si="0"/>
        <v>21</v>
      </c>
      <c r="B25" s="32" t="s">
        <v>14</v>
      </c>
      <c r="C25" s="12">
        <v>0.01</v>
      </c>
      <c r="D25" s="10">
        <v>50000</v>
      </c>
      <c r="E25" s="15">
        <v>500</v>
      </c>
      <c r="F25" s="9"/>
      <c r="G25" s="3"/>
      <c r="H25" s="4"/>
    </row>
    <row r="26" spans="1:8">
      <c r="A26" s="48">
        <f t="shared" si="0"/>
        <v>22</v>
      </c>
      <c r="B26" s="32" t="s">
        <v>14</v>
      </c>
      <c r="C26" s="12">
        <v>0.01</v>
      </c>
      <c r="D26" s="10">
        <v>30000</v>
      </c>
      <c r="E26" s="15">
        <v>300</v>
      </c>
      <c r="F26" s="9"/>
      <c r="G26" s="3"/>
      <c r="H26" s="4"/>
    </row>
    <row r="27" spans="1:8">
      <c r="A27" s="48">
        <f t="shared" si="0"/>
        <v>23</v>
      </c>
      <c r="B27" s="32" t="s">
        <v>14</v>
      </c>
      <c r="C27" s="12">
        <v>0.01</v>
      </c>
      <c r="D27" s="10">
        <v>20000</v>
      </c>
      <c r="E27" s="15">
        <v>200</v>
      </c>
      <c r="F27" s="9"/>
      <c r="G27" s="3"/>
      <c r="H27" s="4"/>
    </row>
    <row r="28" spans="1:8">
      <c r="A28" s="48">
        <f t="shared" si="0"/>
        <v>24</v>
      </c>
      <c r="B28" s="32" t="s">
        <v>14</v>
      </c>
      <c r="C28" s="12">
        <v>0.01</v>
      </c>
      <c r="D28" s="10">
        <v>30000</v>
      </c>
      <c r="E28" s="15">
        <v>300</v>
      </c>
      <c r="F28" s="9"/>
      <c r="G28" s="3"/>
      <c r="H28" s="4"/>
    </row>
    <row r="29" spans="1:8">
      <c r="A29" s="48">
        <f t="shared" si="0"/>
        <v>25</v>
      </c>
      <c r="B29" s="32" t="s">
        <v>15</v>
      </c>
      <c r="C29" s="12">
        <v>0.01</v>
      </c>
      <c r="D29" s="10">
        <v>8000</v>
      </c>
      <c r="E29" s="15">
        <v>80</v>
      </c>
      <c r="F29" s="9"/>
      <c r="G29" s="3"/>
      <c r="H29" s="4"/>
    </row>
    <row r="30" spans="1:8">
      <c r="A30" s="48">
        <f t="shared" si="0"/>
        <v>26</v>
      </c>
      <c r="B30" s="32" t="s">
        <v>28</v>
      </c>
      <c r="C30" s="12">
        <v>0.01</v>
      </c>
      <c r="D30" s="10">
        <v>50000</v>
      </c>
      <c r="E30" s="15">
        <v>500</v>
      </c>
      <c r="F30" s="9"/>
      <c r="G30" s="3"/>
      <c r="H30" s="4"/>
    </row>
    <row r="31" spans="1:8">
      <c r="A31" s="48">
        <f t="shared" si="0"/>
        <v>27</v>
      </c>
      <c r="B31" s="32" t="s">
        <v>28</v>
      </c>
      <c r="C31" s="12">
        <v>0.01</v>
      </c>
      <c r="D31" s="10">
        <v>20000</v>
      </c>
      <c r="E31" s="15">
        <v>200</v>
      </c>
      <c r="F31" s="9"/>
      <c r="G31" s="3"/>
      <c r="H31" s="4"/>
    </row>
    <row r="32" spans="1:8">
      <c r="A32" s="48">
        <f t="shared" si="0"/>
        <v>28</v>
      </c>
      <c r="B32" s="32" t="s">
        <v>28</v>
      </c>
      <c r="C32" s="12">
        <v>0.01</v>
      </c>
      <c r="D32" s="10">
        <v>50000</v>
      </c>
      <c r="E32" s="15">
        <v>500</v>
      </c>
      <c r="F32" s="9"/>
      <c r="G32" s="3"/>
      <c r="H32" s="4"/>
    </row>
    <row r="33" spans="1:8">
      <c r="A33" s="48">
        <f t="shared" si="0"/>
        <v>29</v>
      </c>
      <c r="B33" s="32" t="s">
        <v>16</v>
      </c>
      <c r="C33" s="12">
        <v>0.01</v>
      </c>
      <c r="D33" s="10">
        <v>80000</v>
      </c>
      <c r="E33" s="15">
        <v>800</v>
      </c>
      <c r="F33" s="9"/>
      <c r="G33" s="3"/>
      <c r="H33" s="4"/>
    </row>
    <row r="34" spans="1:8">
      <c r="A34" s="48">
        <f t="shared" si="0"/>
        <v>30</v>
      </c>
      <c r="B34" s="32" t="s">
        <v>16</v>
      </c>
      <c r="C34" s="12">
        <v>0.01</v>
      </c>
      <c r="D34" s="10">
        <v>30000</v>
      </c>
      <c r="E34" s="15">
        <v>300</v>
      </c>
      <c r="F34" s="9"/>
      <c r="G34" s="3"/>
      <c r="H34" s="4"/>
    </row>
    <row r="35" spans="1:8">
      <c r="A35" s="48">
        <f t="shared" si="0"/>
        <v>31</v>
      </c>
      <c r="B35" s="32" t="s">
        <v>52</v>
      </c>
      <c r="C35" s="12">
        <v>0.01</v>
      </c>
      <c r="D35" s="10">
        <v>40000</v>
      </c>
      <c r="E35" s="15">
        <v>400</v>
      </c>
      <c r="F35" s="9"/>
      <c r="G35" s="3"/>
      <c r="H35" s="4"/>
    </row>
    <row r="36" spans="1:8">
      <c r="A36" s="48">
        <f t="shared" si="0"/>
        <v>32</v>
      </c>
      <c r="B36" s="32" t="s">
        <v>50</v>
      </c>
      <c r="C36" s="12">
        <v>0.01</v>
      </c>
      <c r="D36" s="10">
        <v>50000</v>
      </c>
      <c r="E36" s="15">
        <v>500</v>
      </c>
      <c r="F36" s="9"/>
      <c r="G36" s="3"/>
      <c r="H36" s="4"/>
    </row>
    <row r="37" spans="1:8">
      <c r="A37" s="48">
        <f t="shared" si="0"/>
        <v>33</v>
      </c>
      <c r="B37" s="32" t="s">
        <v>47</v>
      </c>
      <c r="C37" s="12">
        <v>0.01</v>
      </c>
      <c r="D37" s="10">
        <v>32656</v>
      </c>
      <c r="E37" s="15">
        <v>326</v>
      </c>
      <c r="F37" s="9"/>
      <c r="G37" s="3"/>
      <c r="H37" s="4"/>
    </row>
    <row r="38" spans="1:8">
      <c r="A38" s="48">
        <f t="shared" si="0"/>
        <v>34</v>
      </c>
      <c r="B38" s="32" t="s">
        <v>51</v>
      </c>
      <c r="C38" s="12">
        <v>0.01</v>
      </c>
      <c r="D38" s="10">
        <v>40000</v>
      </c>
      <c r="E38" s="15">
        <v>400</v>
      </c>
      <c r="F38" s="9"/>
      <c r="G38" s="3"/>
      <c r="H38" s="4"/>
    </row>
    <row r="39" spans="1:8">
      <c r="A39" s="48">
        <f t="shared" si="0"/>
        <v>35</v>
      </c>
      <c r="B39" s="32" t="s">
        <v>41</v>
      </c>
      <c r="C39" s="12">
        <v>0.01</v>
      </c>
      <c r="D39" s="10">
        <v>1200</v>
      </c>
      <c r="E39" s="15">
        <v>12</v>
      </c>
      <c r="F39" s="9"/>
      <c r="G39" s="3"/>
      <c r="H39" s="4"/>
    </row>
    <row r="40" spans="1:8">
      <c r="A40" s="48">
        <f t="shared" si="0"/>
        <v>36</v>
      </c>
      <c r="B40" s="32" t="s">
        <v>34</v>
      </c>
      <c r="C40" s="12">
        <v>0.01</v>
      </c>
      <c r="D40" s="10">
        <v>4200</v>
      </c>
      <c r="E40" s="15">
        <v>42</v>
      </c>
      <c r="F40" s="9"/>
      <c r="G40" s="3"/>
      <c r="H40" s="4"/>
    </row>
    <row r="41" spans="1:8">
      <c r="A41" s="48">
        <f t="shared" si="0"/>
        <v>37</v>
      </c>
      <c r="B41" s="32" t="s">
        <v>34</v>
      </c>
      <c r="C41" s="12">
        <v>0.01</v>
      </c>
      <c r="D41" s="10">
        <v>7000</v>
      </c>
      <c r="E41" s="15">
        <v>70</v>
      </c>
      <c r="F41" s="9"/>
      <c r="G41" s="3"/>
      <c r="H41" s="4"/>
    </row>
    <row r="42" spans="1:8">
      <c r="A42" s="48">
        <f t="shared" si="0"/>
        <v>38</v>
      </c>
      <c r="B42" s="32" t="s">
        <v>34</v>
      </c>
      <c r="C42" s="12">
        <v>0.01</v>
      </c>
      <c r="D42" s="10">
        <v>4200</v>
      </c>
      <c r="E42" s="15">
        <v>42</v>
      </c>
      <c r="F42" s="9"/>
      <c r="G42" s="3"/>
      <c r="H42" s="4"/>
    </row>
    <row r="43" spans="1:8">
      <c r="A43" s="48">
        <f t="shared" si="0"/>
        <v>39</v>
      </c>
      <c r="B43" s="32" t="s">
        <v>34</v>
      </c>
      <c r="C43" s="12">
        <v>0.01</v>
      </c>
      <c r="D43" s="10">
        <v>6300</v>
      </c>
      <c r="E43" s="15">
        <v>63</v>
      </c>
      <c r="F43" s="9"/>
      <c r="G43" s="3"/>
      <c r="H43" s="4"/>
    </row>
    <row r="44" spans="1:8">
      <c r="A44" s="48">
        <f t="shared" si="0"/>
        <v>40</v>
      </c>
      <c r="B44" s="32" t="s">
        <v>31</v>
      </c>
      <c r="C44" s="12">
        <v>0.01</v>
      </c>
      <c r="D44" s="10">
        <v>5700</v>
      </c>
      <c r="E44" s="15">
        <v>57</v>
      </c>
      <c r="F44" s="9"/>
      <c r="G44" s="3"/>
      <c r="H44" s="4"/>
    </row>
    <row r="45" spans="1:8">
      <c r="A45" s="48">
        <f t="shared" si="0"/>
        <v>41</v>
      </c>
      <c r="B45" s="32" t="s">
        <v>31</v>
      </c>
      <c r="C45" s="12">
        <v>0.01</v>
      </c>
      <c r="D45" s="10">
        <v>6250</v>
      </c>
      <c r="E45" s="15">
        <v>62</v>
      </c>
      <c r="F45" s="9"/>
      <c r="G45" s="3"/>
      <c r="H45" s="4"/>
    </row>
    <row r="46" spans="1:8">
      <c r="A46" s="48">
        <f t="shared" si="0"/>
        <v>42</v>
      </c>
      <c r="B46" s="32" t="s">
        <v>31</v>
      </c>
      <c r="C46" s="12">
        <v>0.01</v>
      </c>
      <c r="D46" s="10">
        <v>5550</v>
      </c>
      <c r="E46" s="15">
        <v>55</v>
      </c>
      <c r="F46" s="9"/>
      <c r="G46" s="3"/>
      <c r="H46" s="4"/>
    </row>
    <row r="47" spans="1:8">
      <c r="A47" s="48">
        <f t="shared" si="0"/>
        <v>43</v>
      </c>
      <c r="B47" s="32" t="s">
        <v>31</v>
      </c>
      <c r="C47" s="12">
        <v>0.01</v>
      </c>
      <c r="D47" s="10">
        <v>6250</v>
      </c>
      <c r="E47" s="15">
        <v>62</v>
      </c>
      <c r="F47" s="9"/>
      <c r="G47" s="3"/>
      <c r="H47" s="4"/>
    </row>
    <row r="48" spans="1:8">
      <c r="A48" s="48">
        <f t="shared" si="0"/>
        <v>44</v>
      </c>
      <c r="B48" s="32" t="s">
        <v>45</v>
      </c>
      <c r="C48" s="12">
        <v>0.01</v>
      </c>
      <c r="D48" s="10">
        <v>7500</v>
      </c>
      <c r="E48" s="15">
        <v>75</v>
      </c>
      <c r="F48" s="9"/>
      <c r="G48" s="3"/>
      <c r="H48" s="4"/>
    </row>
    <row r="49" spans="1:8">
      <c r="A49" s="48">
        <f t="shared" si="0"/>
        <v>45</v>
      </c>
      <c r="B49" s="32" t="s">
        <v>45</v>
      </c>
      <c r="C49" s="12">
        <v>0.01</v>
      </c>
      <c r="D49" s="10">
        <v>2275</v>
      </c>
      <c r="E49" s="15">
        <v>23</v>
      </c>
      <c r="F49" s="9"/>
      <c r="G49" s="3"/>
      <c r="H49" s="4"/>
    </row>
    <row r="50" spans="1:8">
      <c r="A50" s="48">
        <f t="shared" si="0"/>
        <v>46</v>
      </c>
      <c r="B50" s="32" t="s">
        <v>32</v>
      </c>
      <c r="C50" s="12">
        <v>0.01</v>
      </c>
      <c r="D50" s="10">
        <v>3200</v>
      </c>
      <c r="E50" s="15">
        <v>32</v>
      </c>
      <c r="F50" s="9"/>
      <c r="G50" s="3"/>
      <c r="H50" s="4"/>
    </row>
    <row r="51" spans="1:8">
      <c r="A51" s="48">
        <f t="shared" si="0"/>
        <v>47</v>
      </c>
      <c r="B51" s="32" t="s">
        <v>32</v>
      </c>
      <c r="C51" s="12">
        <v>0.01</v>
      </c>
      <c r="D51" s="10">
        <v>3050</v>
      </c>
      <c r="E51" s="15">
        <v>30</v>
      </c>
      <c r="F51" s="9"/>
      <c r="G51" s="3"/>
      <c r="H51" s="4"/>
    </row>
    <row r="52" spans="1:8">
      <c r="A52" s="48">
        <f t="shared" si="0"/>
        <v>48</v>
      </c>
      <c r="B52" s="32" t="s">
        <v>44</v>
      </c>
      <c r="C52" s="12">
        <v>0.01</v>
      </c>
      <c r="D52" s="10">
        <v>12600</v>
      </c>
      <c r="E52" s="15">
        <v>126</v>
      </c>
      <c r="F52" s="9"/>
      <c r="G52" s="3"/>
      <c r="H52" s="4"/>
    </row>
    <row r="53" spans="1:8">
      <c r="A53" s="48">
        <f t="shared" si="0"/>
        <v>49</v>
      </c>
      <c r="B53" s="32" t="s">
        <v>44</v>
      </c>
      <c r="C53" s="12">
        <v>0.01</v>
      </c>
      <c r="D53" s="10">
        <v>12500</v>
      </c>
      <c r="E53" s="15">
        <v>125</v>
      </c>
      <c r="F53" s="9"/>
      <c r="G53" s="3"/>
      <c r="H53" s="4"/>
    </row>
    <row r="54" spans="1:8">
      <c r="A54" s="48">
        <f t="shared" si="0"/>
        <v>50</v>
      </c>
      <c r="B54" s="32" t="s">
        <v>33</v>
      </c>
      <c r="C54" s="12">
        <v>0.01</v>
      </c>
      <c r="D54" s="10">
        <v>9300</v>
      </c>
      <c r="E54" s="15">
        <v>93</v>
      </c>
      <c r="F54" s="9"/>
      <c r="G54" s="3"/>
      <c r="H54" s="4"/>
    </row>
    <row r="55" spans="1:8">
      <c r="A55" s="48">
        <f t="shared" si="0"/>
        <v>51</v>
      </c>
      <c r="B55" s="32" t="s">
        <v>33</v>
      </c>
      <c r="C55" s="12">
        <v>0.01</v>
      </c>
      <c r="D55" s="10">
        <v>8800</v>
      </c>
      <c r="E55" s="15">
        <v>88</v>
      </c>
      <c r="F55" s="9"/>
      <c r="G55" s="3"/>
      <c r="H55" s="4"/>
    </row>
    <row r="56" spans="1:8">
      <c r="A56" s="48">
        <f t="shared" si="0"/>
        <v>52</v>
      </c>
      <c r="B56" s="32" t="s">
        <v>33</v>
      </c>
      <c r="C56" s="12">
        <v>0.01</v>
      </c>
      <c r="D56" s="10">
        <v>2100</v>
      </c>
      <c r="E56" s="15">
        <v>21</v>
      </c>
      <c r="F56" s="9"/>
      <c r="G56" s="3"/>
      <c r="H56" s="4"/>
    </row>
    <row r="57" spans="1:8">
      <c r="A57" s="48">
        <f t="shared" si="0"/>
        <v>53</v>
      </c>
      <c r="B57" s="32" t="s">
        <v>38</v>
      </c>
      <c r="C57" s="12">
        <v>0.01</v>
      </c>
      <c r="D57" s="10">
        <v>23400</v>
      </c>
      <c r="E57" s="15">
        <v>234</v>
      </c>
      <c r="F57" s="9"/>
      <c r="G57" s="3"/>
      <c r="H57" s="4"/>
    </row>
    <row r="58" spans="1:8">
      <c r="A58" s="48">
        <f t="shared" si="0"/>
        <v>54</v>
      </c>
      <c r="B58" s="32" t="s">
        <v>39</v>
      </c>
      <c r="C58" s="12">
        <v>0.01</v>
      </c>
      <c r="D58" s="10">
        <v>2000</v>
      </c>
      <c r="E58" s="15">
        <v>20</v>
      </c>
      <c r="F58" s="9"/>
      <c r="G58" s="3"/>
      <c r="H58" s="4"/>
    </row>
    <row r="59" spans="1:8">
      <c r="A59" s="48">
        <f t="shared" si="0"/>
        <v>55</v>
      </c>
      <c r="B59" s="32" t="s">
        <v>132</v>
      </c>
      <c r="C59" s="12">
        <v>0.01</v>
      </c>
      <c r="D59" s="10">
        <v>11480</v>
      </c>
      <c r="E59" s="15">
        <v>114</v>
      </c>
      <c r="F59" s="9"/>
      <c r="G59" s="3"/>
      <c r="H59" s="4"/>
    </row>
    <row r="60" spans="1:8">
      <c r="A60" s="48">
        <f t="shared" si="0"/>
        <v>56</v>
      </c>
      <c r="B60" s="32" t="s">
        <v>37</v>
      </c>
      <c r="C60" s="12">
        <v>0.01</v>
      </c>
      <c r="D60" s="10">
        <v>552895</v>
      </c>
      <c r="E60" s="15">
        <v>5529</v>
      </c>
      <c r="F60" s="9"/>
      <c r="G60" s="3"/>
      <c r="H60" s="4"/>
    </row>
    <row r="61" spans="1:8">
      <c r="A61" s="48">
        <f t="shared" si="0"/>
        <v>57</v>
      </c>
      <c r="B61" s="32" t="s">
        <v>37</v>
      </c>
      <c r="C61" s="12">
        <v>0.01</v>
      </c>
      <c r="D61" s="10">
        <v>639563</v>
      </c>
      <c r="E61" s="15">
        <v>6396</v>
      </c>
      <c r="F61" s="33"/>
      <c r="G61" s="3"/>
      <c r="H61" s="4"/>
    </row>
    <row r="62" spans="1:8">
      <c r="A62" s="48">
        <f t="shared" si="0"/>
        <v>58</v>
      </c>
      <c r="B62" s="32" t="s">
        <v>37</v>
      </c>
      <c r="C62" s="12">
        <v>0.01</v>
      </c>
      <c r="D62" s="10">
        <v>50700</v>
      </c>
      <c r="E62" s="15">
        <v>507</v>
      </c>
      <c r="F62" s="9"/>
      <c r="G62" s="3"/>
      <c r="H62" s="4"/>
    </row>
    <row r="63" spans="1:8">
      <c r="A63" s="48">
        <f t="shared" si="0"/>
        <v>59</v>
      </c>
      <c r="B63" s="32" t="s">
        <v>37</v>
      </c>
      <c r="C63" s="12">
        <v>0.01</v>
      </c>
      <c r="D63" s="10">
        <v>370060</v>
      </c>
      <c r="E63" s="15">
        <v>3701</v>
      </c>
      <c r="F63" s="9"/>
      <c r="G63" s="3"/>
      <c r="H63" s="4"/>
    </row>
    <row r="64" spans="1:8">
      <c r="A64" s="48">
        <f t="shared" si="0"/>
        <v>60</v>
      </c>
      <c r="B64" s="32" t="s">
        <v>37</v>
      </c>
      <c r="C64" s="12">
        <v>0.01</v>
      </c>
      <c r="D64" s="10">
        <v>1409678</v>
      </c>
      <c r="E64" s="15">
        <v>14097</v>
      </c>
      <c r="F64" s="9"/>
      <c r="G64" s="3"/>
      <c r="H64" s="4"/>
    </row>
    <row r="65" spans="1:9">
      <c r="A65" s="48">
        <f t="shared" si="0"/>
        <v>61</v>
      </c>
      <c r="B65" s="32" t="s">
        <v>43</v>
      </c>
      <c r="C65" s="12">
        <v>0.01</v>
      </c>
      <c r="D65" s="10">
        <v>47320</v>
      </c>
      <c r="E65" s="15">
        <v>473</v>
      </c>
      <c r="F65" s="9"/>
      <c r="G65" s="3"/>
      <c r="H65" s="4"/>
    </row>
    <row r="66" spans="1:9">
      <c r="A66" s="48">
        <f t="shared" si="0"/>
        <v>62</v>
      </c>
      <c r="B66" s="32" t="s">
        <v>42</v>
      </c>
      <c r="C66" s="12">
        <v>0.01</v>
      </c>
      <c r="D66" s="10">
        <v>102440</v>
      </c>
      <c r="E66" s="15">
        <v>1024</v>
      </c>
      <c r="F66" s="9"/>
      <c r="G66" s="3"/>
      <c r="H66" s="4"/>
    </row>
    <row r="67" spans="1:9">
      <c r="A67" s="48">
        <f t="shared" si="0"/>
        <v>63</v>
      </c>
      <c r="B67" s="32" t="s">
        <v>17</v>
      </c>
      <c r="C67" s="12">
        <v>0.01</v>
      </c>
      <c r="D67" s="10">
        <v>462408</v>
      </c>
      <c r="E67" s="15">
        <v>4624</v>
      </c>
      <c r="F67" s="9"/>
      <c r="G67" s="3"/>
      <c r="H67" s="4"/>
    </row>
    <row r="68" spans="1:9">
      <c r="A68" s="48">
        <f t="shared" si="0"/>
        <v>64</v>
      </c>
      <c r="B68" s="32" t="s">
        <v>17</v>
      </c>
      <c r="C68" s="12">
        <v>0.01</v>
      </c>
      <c r="D68" s="10">
        <v>13520</v>
      </c>
      <c r="E68" s="15">
        <v>135</v>
      </c>
      <c r="F68" s="9"/>
      <c r="G68" s="3"/>
      <c r="H68" s="4"/>
    </row>
    <row r="69" spans="1:9">
      <c r="A69" s="48">
        <f t="shared" si="0"/>
        <v>65</v>
      </c>
      <c r="B69" s="32" t="s">
        <v>17</v>
      </c>
      <c r="C69" s="12">
        <v>0.01</v>
      </c>
      <c r="D69" s="10">
        <v>57600</v>
      </c>
      <c r="E69" s="15">
        <v>576</v>
      </c>
      <c r="F69" s="9"/>
      <c r="G69" s="3"/>
      <c r="H69" s="4"/>
    </row>
    <row r="70" spans="1:9">
      <c r="A70" s="48">
        <f t="shared" si="0"/>
        <v>66</v>
      </c>
      <c r="B70" s="32" t="s">
        <v>17</v>
      </c>
      <c r="C70" s="12">
        <v>0.01</v>
      </c>
      <c r="D70" s="10">
        <v>32500</v>
      </c>
      <c r="E70" s="15">
        <v>325</v>
      </c>
      <c r="F70" s="9"/>
      <c r="G70" s="3"/>
      <c r="H70" s="4"/>
    </row>
    <row r="71" spans="1:9">
      <c r="A71" s="8"/>
      <c r="B71" s="34"/>
      <c r="C71" s="34" t="s">
        <v>7</v>
      </c>
      <c r="D71" s="35">
        <f>SUM(D5:D70)</f>
        <v>4815669</v>
      </c>
      <c r="E71" s="35">
        <f>SUM(E5:E70)</f>
        <v>48154</v>
      </c>
      <c r="F71" s="36" t="s">
        <v>8</v>
      </c>
      <c r="G71" s="6"/>
      <c r="H71" s="4"/>
      <c r="I71" s="4"/>
    </row>
    <row r="72" spans="1:9">
      <c r="A72" s="8"/>
      <c r="B72" s="37"/>
      <c r="C72" s="17"/>
      <c r="D72" s="10"/>
      <c r="E72" s="38"/>
      <c r="F72" s="9"/>
      <c r="G72" s="3"/>
    </row>
    <row r="73" spans="1:9">
      <c r="A73" s="8"/>
      <c r="B73" s="39"/>
      <c r="C73" s="40"/>
      <c r="D73" s="41"/>
      <c r="E73" s="41"/>
      <c r="F73" s="10"/>
      <c r="G73" s="3"/>
    </row>
    <row r="74" spans="1:9" ht="15">
      <c r="A74" s="42"/>
      <c r="B74" s="43" t="s">
        <v>24</v>
      </c>
      <c r="C74" s="44"/>
      <c r="D74" s="10"/>
      <c r="E74" s="9"/>
      <c r="F74" s="33"/>
      <c r="G74" s="3"/>
    </row>
    <row r="75" spans="1:9">
      <c r="A75" s="8">
        <v>1</v>
      </c>
      <c r="B75" s="37" t="s">
        <v>19</v>
      </c>
      <c r="C75" s="17">
        <v>0.02</v>
      </c>
      <c r="D75" s="10">
        <v>71372</v>
      </c>
      <c r="E75" s="45">
        <f>D75*2/100</f>
        <v>1427.44</v>
      </c>
      <c r="F75" s="33"/>
      <c r="G75" s="3"/>
      <c r="H75" s="4"/>
    </row>
    <row r="76" spans="1:9">
      <c r="A76" s="8">
        <v>2</v>
      </c>
      <c r="B76" s="37" t="s">
        <v>21</v>
      </c>
      <c r="C76" s="17">
        <v>0.02</v>
      </c>
      <c r="D76" s="10">
        <v>40267</v>
      </c>
      <c r="E76" s="45">
        <v>805</v>
      </c>
      <c r="F76" s="33"/>
      <c r="G76" s="3"/>
      <c r="H76" s="4"/>
    </row>
    <row r="77" spans="1:9">
      <c r="A77" s="8">
        <v>2</v>
      </c>
      <c r="B77" s="37" t="s">
        <v>20</v>
      </c>
      <c r="C77" s="17">
        <v>0.02</v>
      </c>
      <c r="D77" s="10">
        <v>2471000</v>
      </c>
      <c r="E77" s="45">
        <v>49420</v>
      </c>
      <c r="F77" s="33"/>
      <c r="G77" s="3"/>
      <c r="H77" s="4"/>
    </row>
    <row r="78" spans="1:9">
      <c r="A78" s="8">
        <v>3</v>
      </c>
      <c r="B78" s="37" t="s">
        <v>18</v>
      </c>
      <c r="C78" s="17">
        <v>0.02</v>
      </c>
      <c r="D78" s="10">
        <f>500000+225153+500000+500000+231865+500000+168891+500000+209249</f>
        <v>3335158</v>
      </c>
      <c r="E78" s="45">
        <v>66703</v>
      </c>
      <c r="F78" s="33"/>
      <c r="G78" s="3"/>
      <c r="H78" s="4"/>
    </row>
    <row r="79" spans="1:9">
      <c r="A79" s="8">
        <v>4</v>
      </c>
      <c r="B79" s="37" t="s">
        <v>18</v>
      </c>
      <c r="C79" s="17">
        <v>0.02</v>
      </c>
      <c r="D79" s="46">
        <f>1157399+355110+300000+300000+106935+300000+129500</f>
        <v>2648944</v>
      </c>
      <c r="E79" s="45">
        <v>52979</v>
      </c>
      <c r="F79" s="33"/>
      <c r="G79" s="3"/>
      <c r="H79" s="4"/>
    </row>
    <row r="80" spans="1:9">
      <c r="A80" s="8"/>
      <c r="B80" s="9"/>
      <c r="C80" s="36" t="s">
        <v>7</v>
      </c>
      <c r="D80" s="53">
        <f>SUM(D75:D79)</f>
        <v>8566741</v>
      </c>
      <c r="E80" s="54">
        <f>SUM(E75:E79)</f>
        <v>171334.44</v>
      </c>
      <c r="F80" s="55" t="s">
        <v>8</v>
      </c>
      <c r="G80" s="3"/>
    </row>
    <row r="81" spans="1:7">
      <c r="A81" s="48"/>
      <c r="B81" s="21" t="s">
        <v>23</v>
      </c>
      <c r="C81" s="47"/>
      <c r="D81" s="10"/>
      <c r="E81" s="10"/>
      <c r="F81" s="33"/>
      <c r="G81" s="3"/>
    </row>
    <row r="82" spans="1:7">
      <c r="A82" s="48">
        <v>1</v>
      </c>
      <c r="B82" s="49" t="s">
        <v>25</v>
      </c>
      <c r="C82" s="12">
        <v>0.1</v>
      </c>
      <c r="D82" s="10">
        <v>3000</v>
      </c>
      <c r="E82" s="50">
        <f>D82*10/100</f>
        <v>300</v>
      </c>
      <c r="F82" s="33"/>
      <c r="G82" s="3"/>
    </row>
    <row r="83" spans="1:7">
      <c r="A83" s="48">
        <v>2</v>
      </c>
      <c r="B83" s="49" t="s">
        <v>26</v>
      </c>
      <c r="C83" s="12">
        <v>0.1</v>
      </c>
      <c r="D83" s="10">
        <v>70000</v>
      </c>
      <c r="E83" s="50">
        <v>7000</v>
      </c>
      <c r="F83" s="33"/>
      <c r="G83" s="3"/>
    </row>
    <row r="84" spans="1:7">
      <c r="A84" s="42"/>
      <c r="B84" s="51"/>
      <c r="C84" s="44"/>
      <c r="D84" s="10"/>
      <c r="E84" s="50"/>
      <c r="F84" s="33"/>
      <c r="G84" s="3"/>
    </row>
    <row r="85" spans="1:7">
      <c r="A85" s="8"/>
      <c r="B85" s="52"/>
      <c r="C85" s="17"/>
      <c r="D85" s="10"/>
      <c r="E85" s="45"/>
      <c r="F85" s="33"/>
      <c r="G85" s="3"/>
    </row>
    <row r="86" spans="1:7">
      <c r="A86" s="8"/>
      <c r="B86" s="52"/>
      <c r="C86" s="36" t="s">
        <v>7</v>
      </c>
      <c r="D86" s="53">
        <f>SUM(D82:D85)</f>
        <v>73000</v>
      </c>
      <c r="E86" s="53">
        <f>SUM(E82:E85)</f>
        <v>7300</v>
      </c>
      <c r="F86" s="55" t="s">
        <v>22</v>
      </c>
      <c r="G86" s="3"/>
    </row>
    <row r="87" spans="1:7">
      <c r="A87" s="8"/>
      <c r="B87" s="9"/>
      <c r="C87" s="47"/>
      <c r="D87" s="10"/>
      <c r="E87" s="10"/>
      <c r="F87" s="33"/>
      <c r="G87" s="3"/>
    </row>
    <row r="88" spans="1:7">
      <c r="A88" s="8">
        <v>1</v>
      </c>
      <c r="B88" s="25" t="s">
        <v>27</v>
      </c>
      <c r="C88" s="26">
        <v>1E-3</v>
      </c>
      <c r="D88" s="10">
        <v>1923810</v>
      </c>
      <c r="E88" s="10">
        <v>2085</v>
      </c>
      <c r="F88" s="33"/>
      <c r="G88" s="3"/>
    </row>
    <row r="89" spans="1:7">
      <c r="A89" s="8"/>
      <c r="B89" s="9"/>
      <c r="C89" s="47"/>
      <c r="D89" s="10"/>
      <c r="E89" s="10"/>
      <c r="F89" s="33"/>
      <c r="G89" s="3"/>
    </row>
    <row r="90" spans="1:7">
      <c r="A90" s="8"/>
      <c r="B90" s="9"/>
      <c r="C90" s="47"/>
      <c r="D90" s="10"/>
      <c r="E90" s="10"/>
      <c r="F90" s="33"/>
      <c r="G90" s="3"/>
    </row>
    <row r="91" spans="1:7">
      <c r="A91" s="8"/>
      <c r="B91" s="9"/>
      <c r="C91" s="36" t="s">
        <v>9</v>
      </c>
      <c r="D91" s="53">
        <f>+D80+D86+D71+D88</f>
        <v>15379220</v>
      </c>
      <c r="E91" s="53">
        <f>E71+E80+E86+E88</f>
        <v>228873.44</v>
      </c>
      <c r="F91" s="21"/>
    </row>
    <row r="92" spans="1:7">
      <c r="A92" s="8"/>
      <c r="B92" s="9"/>
      <c r="C92" s="9"/>
      <c r="D92" s="10"/>
      <c r="E92" s="10"/>
      <c r="F92" s="9"/>
    </row>
  </sheetData>
  <sortState xmlns:xlrd2="http://schemas.microsoft.com/office/spreadsheetml/2017/richdata2" ref="B5:E70">
    <sortCondition ref="B5:B70"/>
  </sortState>
  <mergeCells count="2">
    <mergeCell ref="A1:F1"/>
    <mergeCell ref="A2:F2"/>
  </mergeCells>
  <dataValidations count="1">
    <dataValidation type="list" allowBlank="1" showErrorMessage="1" sqref="F61 F74:F90" xr:uid="{34F85512-2B19-4735-BB74-67090C7C10E0}">
      <formula1>LstDedSection</formula1>
    </dataValidation>
  </dataValidations>
  <hyperlinks>
    <hyperlink ref="B74" r:id="rId1" display="Contractors@1%" xr:uid="{2ED94238-5E2B-4AAB-ADC6-86D0B0903128}"/>
    <hyperlink ref="B4" r:id="rId2" display="Contractors@1%" xr:uid="{3F8BF9FC-A503-465F-93AA-CBCBC3082285}"/>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81FDE-F748-4435-B122-4A9AABDECF43}">
  <dimension ref="A1:K135"/>
  <sheetViews>
    <sheetView zoomScaleNormal="100" workbookViewId="0">
      <selection activeCell="E134" sqref="E134"/>
    </sheetView>
  </sheetViews>
  <sheetFormatPr defaultRowHeight="15"/>
  <cols>
    <col min="1" max="1" width="7.42578125" customWidth="1"/>
    <col min="2" max="2" width="39" bestFit="1" customWidth="1"/>
    <col min="3" max="3" width="10.28515625" customWidth="1"/>
    <col min="4" max="4" width="13.28515625" customWidth="1"/>
    <col min="5" max="5" width="13.140625" customWidth="1"/>
  </cols>
  <sheetData>
    <row r="1" spans="1:6">
      <c r="A1" s="218" t="s">
        <v>10</v>
      </c>
      <c r="B1" s="218"/>
      <c r="C1" s="218"/>
      <c r="D1" s="219"/>
      <c r="E1" s="219"/>
      <c r="F1" s="218"/>
    </row>
    <row r="2" spans="1:6">
      <c r="A2" s="218" t="s">
        <v>70</v>
      </c>
      <c r="B2" s="218"/>
      <c r="C2" s="218"/>
      <c r="D2" s="219"/>
      <c r="E2" s="219"/>
      <c r="F2" s="218"/>
    </row>
    <row r="3" spans="1:6">
      <c r="A3" s="8" t="s">
        <v>1</v>
      </c>
      <c r="B3" s="9" t="s">
        <v>2</v>
      </c>
      <c r="C3" s="9" t="s">
        <v>3</v>
      </c>
      <c r="D3" s="10" t="s">
        <v>4</v>
      </c>
      <c r="E3" s="10" t="s">
        <v>5</v>
      </c>
      <c r="F3" s="9" t="s">
        <v>6</v>
      </c>
    </row>
    <row r="4" spans="1:6">
      <c r="A4" s="7">
        <v>1</v>
      </c>
      <c r="B4" s="11" t="s">
        <v>54</v>
      </c>
      <c r="C4" s="12"/>
      <c r="D4" s="7"/>
      <c r="E4" s="7"/>
      <c r="F4" s="7"/>
    </row>
    <row r="5" spans="1:6">
      <c r="A5" s="7">
        <f>A4+1</f>
        <v>2</v>
      </c>
      <c r="B5" s="13" t="s">
        <v>34</v>
      </c>
      <c r="C5" s="12">
        <v>0.01</v>
      </c>
      <c r="D5" s="14">
        <v>4200</v>
      </c>
      <c r="E5" s="15">
        <v>42</v>
      </c>
      <c r="F5" s="7"/>
    </row>
    <row r="6" spans="1:6">
      <c r="A6" s="7">
        <f t="shared" ref="A6:A69" si="0">A5+1</f>
        <v>3</v>
      </c>
      <c r="B6" s="13" t="s">
        <v>55</v>
      </c>
      <c r="C6" s="12">
        <v>0.01</v>
      </c>
      <c r="D6" s="14">
        <v>12500</v>
      </c>
      <c r="E6" s="15">
        <v>126</v>
      </c>
      <c r="F6" s="7"/>
    </row>
    <row r="7" spans="1:6">
      <c r="A7" s="7">
        <f t="shared" si="0"/>
        <v>4</v>
      </c>
      <c r="B7" s="13" t="s">
        <v>12</v>
      </c>
      <c r="C7" s="12">
        <v>0.01</v>
      </c>
      <c r="D7" s="14">
        <v>15000</v>
      </c>
      <c r="E7" s="15">
        <v>150</v>
      </c>
      <c r="F7" s="7"/>
    </row>
    <row r="8" spans="1:6">
      <c r="A8" s="7">
        <f t="shared" si="0"/>
        <v>5</v>
      </c>
      <c r="B8" s="13" t="s">
        <v>33</v>
      </c>
      <c r="C8" s="12">
        <v>0.01</v>
      </c>
      <c r="D8" s="14">
        <v>5249</v>
      </c>
      <c r="E8" s="15">
        <v>52</v>
      </c>
      <c r="F8" s="7"/>
    </row>
    <row r="9" spans="1:6">
      <c r="A9" s="7">
        <f t="shared" si="0"/>
        <v>6</v>
      </c>
      <c r="B9" s="13" t="s">
        <v>32</v>
      </c>
      <c r="C9" s="12">
        <v>0.01</v>
      </c>
      <c r="D9" s="14">
        <v>1250</v>
      </c>
      <c r="E9" s="15">
        <v>12</v>
      </c>
      <c r="F9" s="7"/>
    </row>
    <row r="10" spans="1:6">
      <c r="A10" s="7">
        <f t="shared" si="0"/>
        <v>7</v>
      </c>
      <c r="B10" s="13" t="s">
        <v>45</v>
      </c>
      <c r="C10" s="12">
        <v>0.01</v>
      </c>
      <c r="D10" s="14">
        <v>8750</v>
      </c>
      <c r="E10" s="15">
        <v>87</v>
      </c>
      <c r="F10" s="7"/>
    </row>
    <row r="11" spans="1:6">
      <c r="A11" s="7">
        <f t="shared" si="0"/>
        <v>8</v>
      </c>
      <c r="B11" s="13" t="s">
        <v>31</v>
      </c>
      <c r="C11" s="12">
        <v>0.01</v>
      </c>
      <c r="D11" s="14">
        <v>4300</v>
      </c>
      <c r="E11" s="15">
        <v>43</v>
      </c>
      <c r="F11" s="7"/>
    </row>
    <row r="12" spans="1:6">
      <c r="A12" s="7">
        <f t="shared" si="0"/>
        <v>9</v>
      </c>
      <c r="B12" s="13" t="s">
        <v>49</v>
      </c>
      <c r="C12" s="12">
        <v>0.01</v>
      </c>
      <c r="D12" s="14">
        <v>3000</v>
      </c>
      <c r="E12" s="15">
        <v>30</v>
      </c>
      <c r="F12" s="7"/>
    </row>
    <row r="13" spans="1:6">
      <c r="A13" s="7">
        <f t="shared" si="0"/>
        <v>10</v>
      </c>
      <c r="B13" s="13" t="s">
        <v>35</v>
      </c>
      <c r="C13" s="12">
        <v>0.01</v>
      </c>
      <c r="D13" s="14">
        <v>5600</v>
      </c>
      <c r="E13" s="15">
        <v>56</v>
      </c>
      <c r="F13" s="7"/>
    </row>
    <row r="14" spans="1:6">
      <c r="A14" s="7">
        <f t="shared" si="0"/>
        <v>11</v>
      </c>
      <c r="B14" s="13" t="s">
        <v>56</v>
      </c>
      <c r="C14" s="12">
        <v>0.01</v>
      </c>
      <c r="D14" s="14">
        <v>20000</v>
      </c>
      <c r="E14" s="15">
        <v>200</v>
      </c>
      <c r="F14" s="7"/>
    </row>
    <row r="15" spans="1:6">
      <c r="A15" s="7">
        <f t="shared" si="0"/>
        <v>12</v>
      </c>
      <c r="B15" s="13" t="s">
        <v>30</v>
      </c>
      <c r="C15" s="12">
        <v>0.01</v>
      </c>
      <c r="D15" s="14">
        <v>7000</v>
      </c>
      <c r="E15" s="15">
        <v>70</v>
      </c>
      <c r="F15" s="7"/>
    </row>
    <row r="16" spans="1:6">
      <c r="A16" s="7">
        <f t="shared" si="0"/>
        <v>13</v>
      </c>
      <c r="B16" s="13" t="s">
        <v>52</v>
      </c>
      <c r="C16" s="12">
        <v>0.01</v>
      </c>
      <c r="D16" s="14">
        <v>30000</v>
      </c>
      <c r="E16" s="15">
        <v>300</v>
      </c>
      <c r="F16" s="7"/>
    </row>
    <row r="17" spans="1:6">
      <c r="A17" s="7">
        <f t="shared" si="0"/>
        <v>14</v>
      </c>
      <c r="B17" s="13" t="s">
        <v>16</v>
      </c>
      <c r="C17" s="12">
        <v>0.01</v>
      </c>
      <c r="D17" s="14">
        <v>20000</v>
      </c>
      <c r="E17" s="15">
        <v>200</v>
      </c>
      <c r="F17" s="7"/>
    </row>
    <row r="18" spans="1:6">
      <c r="A18" s="7">
        <f t="shared" si="0"/>
        <v>15</v>
      </c>
      <c r="B18" s="13" t="s">
        <v>28</v>
      </c>
      <c r="C18" s="12">
        <v>0.01</v>
      </c>
      <c r="D18" s="14">
        <v>15000</v>
      </c>
      <c r="E18" s="15">
        <v>150</v>
      </c>
      <c r="F18" s="7"/>
    </row>
    <row r="19" spans="1:6">
      <c r="A19" s="7">
        <f t="shared" si="0"/>
        <v>16</v>
      </c>
      <c r="B19" s="13" t="s">
        <v>14</v>
      </c>
      <c r="C19" s="12">
        <v>0.01</v>
      </c>
      <c r="D19" s="14">
        <v>30000</v>
      </c>
      <c r="E19" s="15">
        <v>300</v>
      </c>
      <c r="F19" s="7"/>
    </row>
    <row r="20" spans="1:6">
      <c r="A20" s="7">
        <f t="shared" si="0"/>
        <v>17</v>
      </c>
      <c r="B20" s="13" t="s">
        <v>17</v>
      </c>
      <c r="C20" s="12">
        <v>0.01</v>
      </c>
      <c r="D20" s="14">
        <v>119000</v>
      </c>
      <c r="E20" s="15">
        <v>1199</v>
      </c>
      <c r="F20" s="7"/>
    </row>
    <row r="21" spans="1:6">
      <c r="A21" s="7">
        <f t="shared" si="0"/>
        <v>18</v>
      </c>
      <c r="B21" s="13" t="s">
        <v>17</v>
      </c>
      <c r="C21" s="12">
        <v>0.01</v>
      </c>
      <c r="D21" s="14">
        <v>97076</v>
      </c>
      <c r="E21" s="15">
        <v>971</v>
      </c>
      <c r="F21" s="7"/>
    </row>
    <row r="22" spans="1:6">
      <c r="A22" s="7">
        <f t="shared" si="0"/>
        <v>19</v>
      </c>
      <c r="B22" s="13" t="s">
        <v>55</v>
      </c>
      <c r="C22" s="12">
        <v>0.01</v>
      </c>
      <c r="D22" s="14">
        <v>6175</v>
      </c>
      <c r="E22" s="15">
        <v>61</v>
      </c>
      <c r="F22" s="7"/>
    </row>
    <row r="23" spans="1:6">
      <c r="A23" s="7">
        <f t="shared" si="0"/>
        <v>20</v>
      </c>
      <c r="B23" s="13" t="s">
        <v>35</v>
      </c>
      <c r="C23" s="12">
        <v>0.01</v>
      </c>
      <c r="D23" s="14">
        <v>4900</v>
      </c>
      <c r="E23" s="15">
        <v>49</v>
      </c>
      <c r="F23" s="7"/>
    </row>
    <row r="24" spans="1:6">
      <c r="A24" s="7">
        <f t="shared" si="0"/>
        <v>21</v>
      </c>
      <c r="B24" s="13" t="s">
        <v>33</v>
      </c>
      <c r="C24" s="12">
        <v>0.01</v>
      </c>
      <c r="D24" s="14">
        <v>8250</v>
      </c>
      <c r="E24" s="15">
        <v>82</v>
      </c>
      <c r="F24" s="7"/>
    </row>
    <row r="25" spans="1:6">
      <c r="A25" s="7">
        <f t="shared" si="0"/>
        <v>22</v>
      </c>
      <c r="B25" s="13" t="s">
        <v>34</v>
      </c>
      <c r="C25" s="12">
        <v>0.01</v>
      </c>
      <c r="D25" s="14">
        <v>3500</v>
      </c>
      <c r="E25" s="15">
        <v>35</v>
      </c>
      <c r="F25" s="7"/>
    </row>
    <row r="26" spans="1:6">
      <c r="A26" s="7">
        <f t="shared" si="0"/>
        <v>23</v>
      </c>
      <c r="B26" s="13" t="s">
        <v>32</v>
      </c>
      <c r="C26" s="12">
        <v>0.01</v>
      </c>
      <c r="D26" s="14">
        <v>2088</v>
      </c>
      <c r="E26" s="15">
        <v>21</v>
      </c>
      <c r="F26" s="7"/>
    </row>
    <row r="27" spans="1:6">
      <c r="A27" s="7">
        <f t="shared" si="0"/>
        <v>24</v>
      </c>
      <c r="B27" s="13" t="s">
        <v>49</v>
      </c>
      <c r="C27" s="12">
        <v>0.01</v>
      </c>
      <c r="D27" s="14">
        <v>3150</v>
      </c>
      <c r="E27" s="15">
        <v>31</v>
      </c>
      <c r="F27" s="7"/>
    </row>
    <row r="28" spans="1:6">
      <c r="A28" s="7">
        <f t="shared" si="0"/>
        <v>25</v>
      </c>
      <c r="B28" s="13" t="s">
        <v>45</v>
      </c>
      <c r="C28" s="12">
        <v>0.01</v>
      </c>
      <c r="D28" s="14">
        <v>7813</v>
      </c>
      <c r="E28" s="15">
        <v>78</v>
      </c>
      <c r="F28" s="7"/>
    </row>
    <row r="29" spans="1:6">
      <c r="A29" s="7">
        <f t="shared" si="0"/>
        <v>26</v>
      </c>
      <c r="B29" s="13" t="s">
        <v>31</v>
      </c>
      <c r="C29" s="12">
        <v>0.01</v>
      </c>
      <c r="D29" s="14">
        <v>4300</v>
      </c>
      <c r="E29" s="15">
        <v>43</v>
      </c>
      <c r="F29" s="7"/>
    </row>
    <row r="30" spans="1:6">
      <c r="A30" s="7">
        <f t="shared" si="0"/>
        <v>27</v>
      </c>
      <c r="B30" s="13" t="s">
        <v>56</v>
      </c>
      <c r="C30" s="12">
        <v>0.01</v>
      </c>
      <c r="D30" s="14">
        <v>23000</v>
      </c>
      <c r="E30" s="15">
        <v>230</v>
      </c>
      <c r="F30" s="7"/>
    </row>
    <row r="31" spans="1:6">
      <c r="A31" s="7">
        <f t="shared" si="0"/>
        <v>28</v>
      </c>
      <c r="B31" s="13" t="s">
        <v>46</v>
      </c>
      <c r="C31" s="12">
        <v>0.01</v>
      </c>
      <c r="D31" s="14">
        <v>20000</v>
      </c>
      <c r="E31" s="15">
        <v>200</v>
      </c>
      <c r="F31" s="7"/>
    </row>
    <row r="32" spans="1:6">
      <c r="A32" s="7">
        <f t="shared" si="0"/>
        <v>29</v>
      </c>
      <c r="B32" s="13" t="s">
        <v>50</v>
      </c>
      <c r="C32" s="12">
        <v>0.01</v>
      </c>
      <c r="D32" s="14">
        <v>50000</v>
      </c>
      <c r="E32" s="15">
        <v>500</v>
      </c>
      <c r="F32" s="7"/>
    </row>
    <row r="33" spans="1:6">
      <c r="A33" s="7">
        <f t="shared" si="0"/>
        <v>30</v>
      </c>
      <c r="B33" s="13" t="s">
        <v>52</v>
      </c>
      <c r="C33" s="12">
        <v>0.01</v>
      </c>
      <c r="D33" s="14">
        <v>35000</v>
      </c>
      <c r="E33" s="15">
        <v>350</v>
      </c>
      <c r="F33" s="7"/>
    </row>
    <row r="34" spans="1:6">
      <c r="A34" s="7">
        <f t="shared" si="0"/>
        <v>31</v>
      </c>
      <c r="B34" s="13" t="s">
        <v>16</v>
      </c>
      <c r="C34" s="12">
        <v>0.01</v>
      </c>
      <c r="D34" s="14">
        <v>12000</v>
      </c>
      <c r="E34" s="15">
        <v>120</v>
      </c>
      <c r="F34" s="7"/>
    </row>
    <row r="35" spans="1:6">
      <c r="A35" s="7">
        <f t="shared" si="0"/>
        <v>32</v>
      </c>
      <c r="B35" s="13" t="s">
        <v>14</v>
      </c>
      <c r="C35" s="12">
        <v>0.01</v>
      </c>
      <c r="D35" s="14">
        <v>50000</v>
      </c>
      <c r="E35" s="15">
        <v>500</v>
      </c>
      <c r="F35" s="7"/>
    </row>
    <row r="36" spans="1:6">
      <c r="A36" s="7">
        <f t="shared" si="0"/>
        <v>33</v>
      </c>
      <c r="B36" s="13" t="s">
        <v>11</v>
      </c>
      <c r="C36" s="12">
        <v>0.01</v>
      </c>
      <c r="D36" s="14">
        <v>40000</v>
      </c>
      <c r="E36" s="15">
        <v>400</v>
      </c>
      <c r="F36" s="7"/>
    </row>
    <row r="37" spans="1:6">
      <c r="A37" s="7">
        <f t="shared" si="0"/>
        <v>34</v>
      </c>
      <c r="B37" s="13" t="s">
        <v>29</v>
      </c>
      <c r="C37" s="12">
        <v>0.01</v>
      </c>
      <c r="D37" s="14">
        <v>10000</v>
      </c>
      <c r="E37" s="15">
        <v>100</v>
      </c>
      <c r="F37" s="7"/>
    </row>
    <row r="38" spans="1:6">
      <c r="A38" s="7">
        <f t="shared" si="0"/>
        <v>35</v>
      </c>
      <c r="B38" s="13" t="s">
        <v>36</v>
      </c>
      <c r="C38" s="12">
        <v>0.01</v>
      </c>
      <c r="D38" s="14">
        <v>12168</v>
      </c>
      <c r="E38" s="15">
        <v>122</v>
      </c>
      <c r="F38" s="7"/>
    </row>
    <row r="39" spans="1:6">
      <c r="A39" s="7">
        <f t="shared" si="0"/>
        <v>36</v>
      </c>
      <c r="B39" s="13" t="s">
        <v>37</v>
      </c>
      <c r="C39" s="12">
        <v>0.01</v>
      </c>
      <c r="D39" s="14">
        <v>7800</v>
      </c>
      <c r="E39" s="15">
        <v>78</v>
      </c>
      <c r="F39" s="7"/>
    </row>
    <row r="40" spans="1:6">
      <c r="A40" s="7">
        <f t="shared" si="0"/>
        <v>37</v>
      </c>
      <c r="B40" s="13" t="s">
        <v>17</v>
      </c>
      <c r="C40" s="12">
        <v>0.01</v>
      </c>
      <c r="D40" s="14">
        <v>2080</v>
      </c>
      <c r="E40" s="15">
        <v>21</v>
      </c>
      <c r="F40" s="7"/>
    </row>
    <row r="41" spans="1:6">
      <c r="A41" s="7">
        <f t="shared" si="0"/>
        <v>38</v>
      </c>
      <c r="B41" s="13" t="s">
        <v>17</v>
      </c>
      <c r="C41" s="12">
        <v>0.01</v>
      </c>
      <c r="D41" s="14">
        <v>511623</v>
      </c>
      <c r="E41" s="15">
        <v>5116</v>
      </c>
      <c r="F41" s="7"/>
    </row>
    <row r="42" spans="1:6">
      <c r="A42" s="7">
        <f t="shared" si="0"/>
        <v>39</v>
      </c>
      <c r="B42" s="13" t="s">
        <v>37</v>
      </c>
      <c r="C42" s="12">
        <v>0.01</v>
      </c>
      <c r="D42" s="14">
        <v>357815</v>
      </c>
      <c r="E42" s="15">
        <v>3579</v>
      </c>
      <c r="F42" s="7"/>
    </row>
    <row r="43" spans="1:6">
      <c r="A43" s="7">
        <f t="shared" si="0"/>
        <v>40</v>
      </c>
      <c r="B43" s="13" t="s">
        <v>57</v>
      </c>
      <c r="C43" s="12">
        <v>0.01</v>
      </c>
      <c r="D43" s="14">
        <v>43743</v>
      </c>
      <c r="E43" s="15">
        <v>437</v>
      </c>
      <c r="F43" s="7"/>
    </row>
    <row r="44" spans="1:6">
      <c r="A44" s="7">
        <f t="shared" si="0"/>
        <v>41</v>
      </c>
      <c r="B44" s="13" t="s">
        <v>35</v>
      </c>
      <c r="C44" s="12">
        <v>0.01</v>
      </c>
      <c r="D44" s="14">
        <v>3300</v>
      </c>
      <c r="E44" s="15">
        <v>33</v>
      </c>
      <c r="F44" s="7"/>
    </row>
    <row r="45" spans="1:6">
      <c r="A45" s="7">
        <f t="shared" si="0"/>
        <v>42</v>
      </c>
      <c r="B45" s="13" t="s">
        <v>58</v>
      </c>
      <c r="C45" s="12">
        <v>0.01</v>
      </c>
      <c r="D45" s="14">
        <v>1200</v>
      </c>
      <c r="E45" s="15">
        <v>12</v>
      </c>
      <c r="F45" s="7"/>
    </row>
    <row r="46" spans="1:6">
      <c r="A46" s="7">
        <f t="shared" si="0"/>
        <v>43</v>
      </c>
      <c r="B46" s="13" t="s">
        <v>33</v>
      </c>
      <c r="C46" s="12">
        <v>0.01</v>
      </c>
      <c r="D46" s="14">
        <v>9300</v>
      </c>
      <c r="E46" s="15">
        <v>93</v>
      </c>
      <c r="F46" s="7"/>
    </row>
    <row r="47" spans="1:6">
      <c r="A47" s="7">
        <f t="shared" si="0"/>
        <v>44</v>
      </c>
      <c r="B47" s="13" t="s">
        <v>34</v>
      </c>
      <c r="C47" s="12">
        <v>0.01</v>
      </c>
      <c r="D47" s="14">
        <v>3500</v>
      </c>
      <c r="E47" s="15">
        <v>35</v>
      </c>
      <c r="F47" s="7"/>
    </row>
    <row r="48" spans="1:6">
      <c r="A48" s="7">
        <f t="shared" si="0"/>
        <v>45</v>
      </c>
      <c r="B48" s="13" t="s">
        <v>55</v>
      </c>
      <c r="C48" s="12">
        <v>0.01</v>
      </c>
      <c r="D48" s="14">
        <v>6800</v>
      </c>
      <c r="E48" s="15">
        <v>68</v>
      </c>
      <c r="F48" s="7"/>
    </row>
    <row r="49" spans="1:6">
      <c r="A49" s="7">
        <f t="shared" si="0"/>
        <v>46</v>
      </c>
      <c r="B49" s="13" t="s">
        <v>45</v>
      </c>
      <c r="C49" s="12">
        <v>0.01</v>
      </c>
      <c r="D49" s="14">
        <v>6250</v>
      </c>
      <c r="E49" s="15">
        <v>63</v>
      </c>
      <c r="F49" s="7"/>
    </row>
    <row r="50" spans="1:6">
      <c r="A50" s="7">
        <f t="shared" si="0"/>
        <v>47</v>
      </c>
      <c r="B50" s="13" t="s">
        <v>31</v>
      </c>
      <c r="C50" s="12">
        <v>0.01</v>
      </c>
      <c r="D50" s="14">
        <v>5550</v>
      </c>
      <c r="E50" s="15">
        <v>55</v>
      </c>
      <c r="F50" s="7"/>
    </row>
    <row r="51" spans="1:6">
      <c r="A51" s="7">
        <f t="shared" si="0"/>
        <v>48</v>
      </c>
      <c r="B51" s="13" t="s">
        <v>52</v>
      </c>
      <c r="C51" s="12">
        <v>0.01</v>
      </c>
      <c r="D51" s="14">
        <v>10000</v>
      </c>
      <c r="E51" s="15">
        <v>100</v>
      </c>
      <c r="F51" s="7"/>
    </row>
    <row r="52" spans="1:6">
      <c r="A52" s="7">
        <f t="shared" si="0"/>
        <v>49</v>
      </c>
      <c r="B52" s="13" t="s">
        <v>14</v>
      </c>
      <c r="C52" s="12">
        <v>0.01</v>
      </c>
      <c r="D52" s="14">
        <v>50000</v>
      </c>
      <c r="E52" s="15">
        <v>500</v>
      </c>
      <c r="F52" s="7"/>
    </row>
    <row r="53" spans="1:6">
      <c r="A53" s="7">
        <f t="shared" si="0"/>
        <v>50</v>
      </c>
      <c r="B53" s="13" t="s">
        <v>11</v>
      </c>
      <c r="C53" s="12">
        <v>0.01</v>
      </c>
      <c r="D53" s="14">
        <v>40000</v>
      </c>
      <c r="E53" s="15">
        <v>400</v>
      </c>
      <c r="F53" s="7"/>
    </row>
    <row r="54" spans="1:6">
      <c r="A54" s="7">
        <f t="shared" si="0"/>
        <v>51</v>
      </c>
      <c r="B54" s="13" t="s">
        <v>17</v>
      </c>
      <c r="C54" s="12">
        <v>0.01</v>
      </c>
      <c r="D54" s="14">
        <v>240513</v>
      </c>
      <c r="E54" s="15">
        <v>2405</v>
      </c>
      <c r="F54" s="7"/>
    </row>
    <row r="55" spans="1:6">
      <c r="A55" s="7">
        <f t="shared" si="0"/>
        <v>52</v>
      </c>
      <c r="B55" s="13" t="s">
        <v>37</v>
      </c>
      <c r="C55" s="12">
        <v>0.01</v>
      </c>
      <c r="D55" s="14">
        <v>427842</v>
      </c>
      <c r="E55" s="15">
        <v>4278</v>
      </c>
      <c r="F55" s="7"/>
    </row>
    <row r="56" spans="1:6">
      <c r="A56" s="7">
        <f t="shared" si="0"/>
        <v>53</v>
      </c>
      <c r="B56" s="13" t="s">
        <v>35</v>
      </c>
      <c r="C56" s="12">
        <v>0.01</v>
      </c>
      <c r="D56" s="14">
        <v>2400</v>
      </c>
      <c r="E56" s="15">
        <v>24</v>
      </c>
      <c r="F56" s="7"/>
    </row>
    <row r="57" spans="1:6">
      <c r="A57" s="7">
        <f t="shared" si="0"/>
        <v>54</v>
      </c>
      <c r="B57" s="13" t="s">
        <v>55</v>
      </c>
      <c r="C57" s="12">
        <v>0.01</v>
      </c>
      <c r="D57" s="14">
        <v>3650</v>
      </c>
      <c r="E57" s="15">
        <v>36</v>
      </c>
      <c r="F57" s="7"/>
    </row>
    <row r="58" spans="1:6">
      <c r="A58" s="7">
        <f t="shared" si="0"/>
        <v>55</v>
      </c>
      <c r="B58" s="13" t="s">
        <v>33</v>
      </c>
      <c r="C58" s="12">
        <v>0.01</v>
      </c>
      <c r="D58" s="14">
        <v>5700</v>
      </c>
      <c r="E58" s="15">
        <v>57</v>
      </c>
      <c r="F58" s="7"/>
    </row>
    <row r="59" spans="1:6">
      <c r="A59" s="7">
        <f t="shared" si="0"/>
        <v>56</v>
      </c>
      <c r="B59" s="13" t="s">
        <v>34</v>
      </c>
      <c r="C59" s="12">
        <v>0.01</v>
      </c>
      <c r="D59" s="14">
        <v>2100</v>
      </c>
      <c r="E59" s="15">
        <v>21</v>
      </c>
      <c r="F59" s="7"/>
    </row>
    <row r="60" spans="1:6">
      <c r="A60" s="7">
        <f t="shared" si="0"/>
        <v>57</v>
      </c>
      <c r="B60" s="13" t="s">
        <v>58</v>
      </c>
      <c r="C60" s="12">
        <v>0.01</v>
      </c>
      <c r="D60" s="14">
        <v>2400</v>
      </c>
      <c r="E60" s="15">
        <v>24</v>
      </c>
      <c r="F60" s="7"/>
    </row>
    <row r="61" spans="1:6">
      <c r="A61" s="7">
        <f t="shared" si="0"/>
        <v>58</v>
      </c>
      <c r="B61" s="13" t="s">
        <v>45</v>
      </c>
      <c r="C61" s="12">
        <v>0.01</v>
      </c>
      <c r="D61" s="14">
        <v>8125</v>
      </c>
      <c r="E61" s="15">
        <v>81</v>
      </c>
      <c r="F61" s="7"/>
    </row>
    <row r="62" spans="1:6">
      <c r="A62" s="7">
        <f t="shared" si="0"/>
        <v>59</v>
      </c>
      <c r="B62" s="13" t="s">
        <v>31</v>
      </c>
      <c r="C62" s="12">
        <v>0.01</v>
      </c>
      <c r="D62" s="14">
        <v>3750</v>
      </c>
      <c r="E62" s="15">
        <v>37</v>
      </c>
      <c r="F62" s="7"/>
    </row>
    <row r="63" spans="1:6">
      <c r="A63" s="7">
        <f t="shared" si="0"/>
        <v>60</v>
      </c>
      <c r="B63" s="13" t="s">
        <v>16</v>
      </c>
      <c r="C63" s="12">
        <v>0.01</v>
      </c>
      <c r="D63" s="14">
        <v>50000</v>
      </c>
      <c r="E63" s="15">
        <v>500</v>
      </c>
      <c r="F63" s="7"/>
    </row>
    <row r="64" spans="1:6">
      <c r="A64" s="7">
        <f t="shared" si="0"/>
        <v>61</v>
      </c>
      <c r="B64" s="13" t="s">
        <v>12</v>
      </c>
      <c r="C64" s="12">
        <v>0.01</v>
      </c>
      <c r="D64" s="14">
        <v>50000</v>
      </c>
      <c r="E64" s="15">
        <v>500</v>
      </c>
      <c r="F64" s="7"/>
    </row>
    <row r="65" spans="1:6">
      <c r="A65" s="7">
        <f t="shared" si="0"/>
        <v>62</v>
      </c>
      <c r="B65" s="13" t="s">
        <v>59</v>
      </c>
      <c r="C65" s="12">
        <v>0.01</v>
      </c>
      <c r="D65" s="14">
        <v>40000</v>
      </c>
      <c r="E65" s="15">
        <v>400</v>
      </c>
      <c r="F65" s="7"/>
    </row>
    <row r="66" spans="1:6">
      <c r="A66" s="7">
        <f t="shared" si="0"/>
        <v>63</v>
      </c>
      <c r="B66" s="13" t="s">
        <v>11</v>
      </c>
      <c r="C66" s="12">
        <v>0.01</v>
      </c>
      <c r="D66" s="14">
        <v>10000</v>
      </c>
      <c r="E66" s="15">
        <v>100</v>
      </c>
      <c r="F66" s="7"/>
    </row>
    <row r="67" spans="1:6">
      <c r="A67" s="7">
        <f t="shared" si="0"/>
        <v>64</v>
      </c>
      <c r="B67" s="13" t="s">
        <v>30</v>
      </c>
      <c r="C67" s="12">
        <v>0.01</v>
      </c>
      <c r="D67" s="14">
        <v>20000</v>
      </c>
      <c r="E67" s="15">
        <v>200</v>
      </c>
      <c r="F67" s="7"/>
    </row>
    <row r="68" spans="1:6">
      <c r="A68" s="7">
        <f t="shared" si="0"/>
        <v>65</v>
      </c>
      <c r="B68" s="13" t="s">
        <v>34</v>
      </c>
      <c r="C68" s="12">
        <v>0.01</v>
      </c>
      <c r="D68" s="14">
        <v>3600</v>
      </c>
      <c r="E68" s="15">
        <v>36</v>
      </c>
      <c r="F68" s="7"/>
    </row>
    <row r="69" spans="1:6">
      <c r="A69" s="7">
        <f t="shared" si="0"/>
        <v>66</v>
      </c>
      <c r="B69" s="13" t="s">
        <v>37</v>
      </c>
      <c r="C69" s="12">
        <v>0.01</v>
      </c>
      <c r="D69" s="14">
        <v>598102</v>
      </c>
      <c r="E69" s="15">
        <v>5981</v>
      </c>
      <c r="F69" s="7"/>
    </row>
    <row r="70" spans="1:6">
      <c r="A70" s="7">
        <f t="shared" ref="A70:A87" si="1">A69+1</f>
        <v>67</v>
      </c>
      <c r="B70" s="13" t="s">
        <v>17</v>
      </c>
      <c r="C70" s="12">
        <v>0.01</v>
      </c>
      <c r="D70" s="14">
        <v>28400</v>
      </c>
      <c r="E70" s="15">
        <v>284</v>
      </c>
      <c r="F70" s="7"/>
    </row>
    <row r="71" spans="1:6">
      <c r="A71" s="7">
        <f t="shared" si="1"/>
        <v>68</v>
      </c>
      <c r="B71" s="13" t="s">
        <v>37</v>
      </c>
      <c r="C71" s="12">
        <v>0.01</v>
      </c>
      <c r="D71" s="14">
        <v>750000</v>
      </c>
      <c r="E71" s="15">
        <v>7500</v>
      </c>
      <c r="F71" s="7"/>
    </row>
    <row r="72" spans="1:6">
      <c r="A72" s="7">
        <f t="shared" si="1"/>
        <v>69</v>
      </c>
      <c r="B72" s="13" t="s">
        <v>60</v>
      </c>
      <c r="C72" s="12">
        <v>0.01</v>
      </c>
      <c r="D72" s="14">
        <v>2500</v>
      </c>
      <c r="E72" s="15">
        <v>25</v>
      </c>
      <c r="F72" s="7"/>
    </row>
    <row r="73" spans="1:6">
      <c r="A73" s="7">
        <f t="shared" si="1"/>
        <v>70</v>
      </c>
      <c r="B73" s="13" t="s">
        <v>37</v>
      </c>
      <c r="C73" s="12">
        <v>0.01</v>
      </c>
      <c r="D73" s="14">
        <v>750000</v>
      </c>
      <c r="E73" s="15">
        <v>7500</v>
      </c>
      <c r="F73" s="7"/>
    </row>
    <row r="74" spans="1:6">
      <c r="A74" s="7">
        <f t="shared" si="1"/>
        <v>71</v>
      </c>
      <c r="B74" s="13" t="s">
        <v>61</v>
      </c>
      <c r="C74" s="12">
        <v>0.01</v>
      </c>
      <c r="D74" s="14">
        <v>4250</v>
      </c>
      <c r="E74" s="15">
        <v>42</v>
      </c>
      <c r="F74" s="7"/>
    </row>
    <row r="75" spans="1:6">
      <c r="A75" s="7">
        <f t="shared" si="1"/>
        <v>72</v>
      </c>
      <c r="B75" s="13" t="s">
        <v>35</v>
      </c>
      <c r="C75" s="12">
        <v>0.01</v>
      </c>
      <c r="D75" s="14">
        <v>5600</v>
      </c>
      <c r="E75" s="15">
        <v>56</v>
      </c>
      <c r="F75" s="7"/>
    </row>
    <row r="76" spans="1:6">
      <c r="A76" s="7">
        <f t="shared" si="1"/>
        <v>73</v>
      </c>
      <c r="B76" s="13" t="s">
        <v>32</v>
      </c>
      <c r="C76" s="12">
        <v>0.01</v>
      </c>
      <c r="D76" s="14">
        <v>3050</v>
      </c>
      <c r="E76" s="15">
        <v>30</v>
      </c>
      <c r="F76" s="7"/>
    </row>
    <row r="77" spans="1:6">
      <c r="A77" s="7">
        <f t="shared" si="1"/>
        <v>74</v>
      </c>
      <c r="B77" s="13" t="s">
        <v>34</v>
      </c>
      <c r="C77" s="12">
        <v>0.01</v>
      </c>
      <c r="D77" s="14">
        <v>2800</v>
      </c>
      <c r="E77" s="15">
        <v>28</v>
      </c>
      <c r="F77" s="7"/>
    </row>
    <row r="78" spans="1:6">
      <c r="A78" s="7">
        <f t="shared" si="1"/>
        <v>75</v>
      </c>
      <c r="B78" s="13" t="s">
        <v>62</v>
      </c>
      <c r="C78" s="12">
        <v>0.01</v>
      </c>
      <c r="D78" s="14">
        <v>9300</v>
      </c>
      <c r="E78" s="15">
        <v>93</v>
      </c>
      <c r="F78" s="7"/>
    </row>
    <row r="79" spans="1:6">
      <c r="A79" s="7">
        <f t="shared" si="1"/>
        <v>76</v>
      </c>
      <c r="B79" s="13" t="s">
        <v>45</v>
      </c>
      <c r="C79" s="12">
        <v>0.01</v>
      </c>
      <c r="D79" s="14">
        <v>7500</v>
      </c>
      <c r="E79" s="15">
        <v>75</v>
      </c>
      <c r="F79" s="7"/>
    </row>
    <row r="80" spans="1:6">
      <c r="A80" s="7">
        <f t="shared" si="1"/>
        <v>77</v>
      </c>
      <c r="B80" s="13" t="s">
        <v>31</v>
      </c>
      <c r="C80" s="12">
        <v>0.01</v>
      </c>
      <c r="D80" s="14">
        <v>3450</v>
      </c>
      <c r="E80" s="15">
        <v>34</v>
      </c>
      <c r="F80" s="7"/>
    </row>
    <row r="81" spans="1:6">
      <c r="A81" s="7">
        <f t="shared" si="1"/>
        <v>78</v>
      </c>
      <c r="B81" s="13" t="s">
        <v>12</v>
      </c>
      <c r="C81" s="12">
        <v>0.01</v>
      </c>
      <c r="D81" s="14">
        <v>100000</v>
      </c>
      <c r="E81" s="15">
        <v>1000</v>
      </c>
      <c r="F81" s="7"/>
    </row>
    <row r="82" spans="1:6">
      <c r="A82" s="7">
        <f t="shared" si="1"/>
        <v>79</v>
      </c>
      <c r="B82" s="13" t="s">
        <v>14</v>
      </c>
      <c r="C82" s="12">
        <v>0.01</v>
      </c>
      <c r="D82" s="14">
        <v>50000</v>
      </c>
      <c r="E82" s="15">
        <v>500</v>
      </c>
      <c r="F82" s="7"/>
    </row>
    <row r="83" spans="1:6">
      <c r="A83" s="7">
        <f t="shared" si="1"/>
        <v>80</v>
      </c>
      <c r="B83" s="13" t="s">
        <v>16</v>
      </c>
      <c r="C83" s="12">
        <v>0.01</v>
      </c>
      <c r="D83" s="14">
        <v>30000</v>
      </c>
      <c r="E83" s="15">
        <v>300</v>
      </c>
      <c r="F83" s="7"/>
    </row>
    <row r="84" spans="1:6">
      <c r="A84" s="7">
        <f t="shared" si="1"/>
        <v>81</v>
      </c>
      <c r="B84" s="13" t="s">
        <v>52</v>
      </c>
      <c r="C84" s="12">
        <v>0.01</v>
      </c>
      <c r="D84" s="14">
        <v>30000</v>
      </c>
      <c r="E84" s="15">
        <v>300</v>
      </c>
      <c r="F84" s="7"/>
    </row>
    <row r="85" spans="1:6">
      <c r="A85" s="7">
        <f t="shared" si="1"/>
        <v>82</v>
      </c>
      <c r="B85" s="13" t="s">
        <v>59</v>
      </c>
      <c r="C85" s="12">
        <v>0.01</v>
      </c>
      <c r="D85" s="14">
        <v>40000</v>
      </c>
      <c r="E85" s="15">
        <v>400</v>
      </c>
      <c r="F85" s="7"/>
    </row>
    <row r="86" spans="1:6">
      <c r="A86" s="7">
        <f t="shared" si="1"/>
        <v>83</v>
      </c>
      <c r="B86" s="13" t="s">
        <v>63</v>
      </c>
      <c r="C86" s="12">
        <v>0.01</v>
      </c>
      <c r="D86" s="14">
        <v>412626</v>
      </c>
      <c r="E86" s="15">
        <v>4126</v>
      </c>
      <c r="F86" s="7"/>
    </row>
    <row r="87" spans="1:6">
      <c r="A87" s="7">
        <f t="shared" si="1"/>
        <v>84</v>
      </c>
      <c r="B87" s="13" t="s">
        <v>17</v>
      </c>
      <c r="C87" s="12">
        <v>0.01</v>
      </c>
      <c r="D87" s="14">
        <v>42900</v>
      </c>
      <c r="E87" s="15">
        <v>429</v>
      </c>
      <c r="F87" s="7"/>
    </row>
    <row r="88" spans="1:6">
      <c r="A88" s="7"/>
      <c r="B88" s="7"/>
      <c r="C88" s="11" t="s">
        <v>71</v>
      </c>
      <c r="D88" s="16">
        <f>SUM(D5:D87)</f>
        <v>5489788</v>
      </c>
      <c r="E88" s="16">
        <f>SUM(E5:E87)</f>
        <v>54902</v>
      </c>
      <c r="F88" s="7"/>
    </row>
    <row r="89" spans="1:6">
      <c r="A89" s="8" t="s">
        <v>1</v>
      </c>
      <c r="B89" s="9" t="s">
        <v>2</v>
      </c>
      <c r="C89" s="9" t="s">
        <v>3</v>
      </c>
      <c r="D89" s="10" t="s">
        <v>4</v>
      </c>
      <c r="E89" s="10" t="s">
        <v>5</v>
      </c>
      <c r="F89" s="9" t="s">
        <v>6</v>
      </c>
    </row>
    <row r="90" spans="1:6">
      <c r="A90" s="7"/>
      <c r="B90" s="11" t="s">
        <v>54</v>
      </c>
      <c r="C90" s="7"/>
      <c r="D90" s="7"/>
      <c r="E90" s="7"/>
      <c r="F90" s="7"/>
    </row>
    <row r="91" spans="1:6">
      <c r="A91" s="7">
        <v>1</v>
      </c>
      <c r="B91" s="13" t="s">
        <v>68</v>
      </c>
      <c r="C91" s="17">
        <v>0.02</v>
      </c>
      <c r="D91" s="14">
        <v>353000</v>
      </c>
      <c r="E91" s="18">
        <v>7060</v>
      </c>
      <c r="F91" s="7"/>
    </row>
    <row r="92" spans="1:6">
      <c r="A92" s="7">
        <f t="shared" ref="A92:A120" si="2">A91+1</f>
        <v>2</v>
      </c>
      <c r="B92" s="13" t="s">
        <v>42</v>
      </c>
      <c r="C92" s="17">
        <v>0.02</v>
      </c>
      <c r="D92" s="14">
        <v>232250</v>
      </c>
      <c r="E92" s="18">
        <v>4645</v>
      </c>
      <c r="F92" s="7"/>
    </row>
    <row r="93" spans="1:6">
      <c r="A93" s="7">
        <f t="shared" si="2"/>
        <v>3</v>
      </c>
      <c r="B93" s="13" t="s">
        <v>43</v>
      </c>
      <c r="C93" s="17">
        <v>0.02</v>
      </c>
      <c r="D93" s="14">
        <v>192965</v>
      </c>
      <c r="E93" s="18">
        <v>3859</v>
      </c>
      <c r="F93" s="7"/>
    </row>
    <row r="94" spans="1:6">
      <c r="A94" s="7">
        <f t="shared" si="2"/>
        <v>4</v>
      </c>
      <c r="B94" s="13" t="s">
        <v>37</v>
      </c>
      <c r="C94" s="17">
        <v>0.02</v>
      </c>
      <c r="D94" s="14">
        <v>304328</v>
      </c>
      <c r="E94" s="18">
        <v>3043</v>
      </c>
      <c r="F94" s="7"/>
    </row>
    <row r="95" spans="1:6">
      <c r="A95" s="7">
        <f t="shared" si="2"/>
        <v>5</v>
      </c>
      <c r="B95" s="13" t="s">
        <v>42</v>
      </c>
      <c r="C95" s="17">
        <v>0.02</v>
      </c>
      <c r="D95" s="14">
        <v>300000</v>
      </c>
      <c r="E95" s="18">
        <v>6000</v>
      </c>
      <c r="F95" s="7"/>
    </row>
    <row r="96" spans="1:6">
      <c r="A96" s="7">
        <f t="shared" si="2"/>
        <v>6</v>
      </c>
      <c r="B96" s="13" t="s">
        <v>43</v>
      </c>
      <c r="C96" s="17">
        <v>0.02</v>
      </c>
      <c r="D96" s="14">
        <v>500000</v>
      </c>
      <c r="E96" s="18">
        <v>10000</v>
      </c>
      <c r="F96" s="7"/>
    </row>
    <row r="97" spans="1:6">
      <c r="A97" s="7">
        <f t="shared" si="2"/>
        <v>7</v>
      </c>
      <c r="B97" s="13" t="s">
        <v>21</v>
      </c>
      <c r="C97" s="17">
        <v>0.02</v>
      </c>
      <c r="D97" s="14">
        <v>38888</v>
      </c>
      <c r="E97" s="18">
        <v>777</v>
      </c>
      <c r="F97" s="7"/>
    </row>
    <row r="98" spans="1:6">
      <c r="A98" s="7">
        <f t="shared" si="2"/>
        <v>8</v>
      </c>
      <c r="B98" s="13" t="s">
        <v>69</v>
      </c>
      <c r="C98" s="17">
        <v>0.02</v>
      </c>
      <c r="D98" s="14">
        <v>73025</v>
      </c>
      <c r="E98" s="18">
        <v>1461</v>
      </c>
      <c r="F98" s="7"/>
    </row>
    <row r="99" spans="1:6">
      <c r="A99" s="7">
        <f t="shared" si="2"/>
        <v>9</v>
      </c>
      <c r="B99" s="13" t="s">
        <v>42</v>
      </c>
      <c r="C99" s="17">
        <v>0.02</v>
      </c>
      <c r="D99" s="14">
        <v>300000</v>
      </c>
      <c r="E99" s="18">
        <v>6000</v>
      </c>
      <c r="F99" s="7"/>
    </row>
    <row r="100" spans="1:6">
      <c r="A100" s="7">
        <f t="shared" si="2"/>
        <v>10</v>
      </c>
      <c r="B100" s="13" t="s">
        <v>43</v>
      </c>
      <c r="C100" s="17">
        <v>0.02</v>
      </c>
      <c r="D100" s="14">
        <v>500000</v>
      </c>
      <c r="E100" s="18">
        <v>10000</v>
      </c>
      <c r="F100" s="7"/>
    </row>
    <row r="101" spans="1:6">
      <c r="A101" s="7">
        <f t="shared" si="2"/>
        <v>11</v>
      </c>
      <c r="B101" s="13" t="s">
        <v>42</v>
      </c>
      <c r="C101" s="17">
        <v>0.02</v>
      </c>
      <c r="D101" s="14">
        <v>19240</v>
      </c>
      <c r="E101" s="18">
        <v>385</v>
      </c>
      <c r="F101" s="7"/>
    </row>
    <row r="102" spans="1:6">
      <c r="A102" s="7">
        <f t="shared" si="2"/>
        <v>12</v>
      </c>
      <c r="B102" s="13" t="s">
        <v>43</v>
      </c>
      <c r="C102" s="17">
        <v>0.02</v>
      </c>
      <c r="D102" s="14">
        <v>7280</v>
      </c>
      <c r="E102" s="18">
        <v>146</v>
      </c>
      <c r="F102" s="7"/>
    </row>
    <row r="103" spans="1:6">
      <c r="A103" s="7">
        <f t="shared" si="2"/>
        <v>13</v>
      </c>
      <c r="B103" s="13" t="s">
        <v>43</v>
      </c>
      <c r="C103" s="17">
        <v>0.02</v>
      </c>
      <c r="D103" s="14">
        <v>224225</v>
      </c>
      <c r="E103" s="18">
        <v>4485</v>
      </c>
      <c r="F103" s="7"/>
    </row>
    <row r="104" spans="1:6">
      <c r="A104" s="7">
        <f t="shared" si="2"/>
        <v>14</v>
      </c>
      <c r="B104" s="13" t="s">
        <v>42</v>
      </c>
      <c r="C104" s="17">
        <v>0.02</v>
      </c>
      <c r="D104" s="14">
        <v>383487</v>
      </c>
      <c r="E104" s="18">
        <v>7670</v>
      </c>
      <c r="F104" s="7"/>
    </row>
    <row r="105" spans="1:6">
      <c r="A105" s="7">
        <f t="shared" si="2"/>
        <v>15</v>
      </c>
      <c r="B105" s="13" t="s">
        <v>42</v>
      </c>
      <c r="C105" s="17">
        <v>0.02</v>
      </c>
      <c r="D105" s="14">
        <v>1500000</v>
      </c>
      <c r="E105" s="18">
        <v>30000</v>
      </c>
      <c r="F105" s="7"/>
    </row>
    <row r="106" spans="1:6">
      <c r="A106" s="7">
        <f t="shared" si="2"/>
        <v>16</v>
      </c>
      <c r="B106" s="13" t="s">
        <v>68</v>
      </c>
      <c r="C106" s="17">
        <v>0.02</v>
      </c>
      <c r="D106" s="14">
        <v>353000</v>
      </c>
      <c r="E106" s="18">
        <v>7060</v>
      </c>
      <c r="F106" s="7"/>
    </row>
    <row r="107" spans="1:6">
      <c r="A107" s="7">
        <f t="shared" si="2"/>
        <v>17</v>
      </c>
      <c r="B107" s="13" t="s">
        <v>42</v>
      </c>
      <c r="C107" s="17">
        <v>0.02</v>
      </c>
      <c r="D107" s="14">
        <v>300000</v>
      </c>
      <c r="E107" s="18">
        <v>6000</v>
      </c>
      <c r="F107" s="7"/>
    </row>
    <row r="108" spans="1:6">
      <c r="A108" s="7">
        <f t="shared" si="2"/>
        <v>18</v>
      </c>
      <c r="B108" s="13" t="s">
        <v>43</v>
      </c>
      <c r="C108" s="17">
        <v>0.02</v>
      </c>
      <c r="D108" s="14">
        <v>500000</v>
      </c>
      <c r="E108" s="18">
        <v>10000</v>
      </c>
      <c r="F108" s="7"/>
    </row>
    <row r="109" spans="1:6">
      <c r="A109" s="7">
        <f t="shared" si="2"/>
        <v>19</v>
      </c>
      <c r="B109" s="13" t="s">
        <v>68</v>
      </c>
      <c r="C109" s="17">
        <v>0.02</v>
      </c>
      <c r="D109" s="14">
        <v>353000</v>
      </c>
      <c r="E109" s="18">
        <v>7060</v>
      </c>
      <c r="F109" s="7"/>
    </row>
    <row r="110" spans="1:6">
      <c r="A110" s="7">
        <f t="shared" si="2"/>
        <v>20</v>
      </c>
      <c r="B110" s="13" t="s">
        <v>42</v>
      </c>
      <c r="C110" s="17">
        <v>0.02</v>
      </c>
      <c r="D110" s="14">
        <v>132500</v>
      </c>
      <c r="E110" s="18">
        <v>2650</v>
      </c>
      <c r="F110" s="7"/>
    </row>
    <row r="111" spans="1:6">
      <c r="A111" s="7">
        <f t="shared" si="2"/>
        <v>21</v>
      </c>
      <c r="B111" s="13" t="s">
        <v>43</v>
      </c>
      <c r="C111" s="17">
        <v>0.02</v>
      </c>
      <c r="D111" s="14">
        <v>103200</v>
      </c>
      <c r="E111" s="18">
        <v>2064</v>
      </c>
      <c r="F111" s="7"/>
    </row>
    <row r="112" spans="1:6">
      <c r="A112" s="7">
        <f t="shared" si="2"/>
        <v>22</v>
      </c>
      <c r="B112" s="13" t="s">
        <v>42</v>
      </c>
      <c r="C112" s="17">
        <v>0.02</v>
      </c>
      <c r="D112" s="14">
        <v>300000</v>
      </c>
      <c r="E112" s="18">
        <v>6000</v>
      </c>
      <c r="F112" s="7"/>
    </row>
    <row r="113" spans="1:6">
      <c r="A113" s="7">
        <f t="shared" si="2"/>
        <v>23</v>
      </c>
      <c r="B113" s="13" t="s">
        <v>43</v>
      </c>
      <c r="C113" s="17">
        <v>0.02</v>
      </c>
      <c r="D113" s="14">
        <v>500000</v>
      </c>
      <c r="E113" s="18">
        <v>10000</v>
      </c>
      <c r="F113" s="7"/>
    </row>
    <row r="114" spans="1:6">
      <c r="A114" s="7">
        <f t="shared" si="2"/>
        <v>24</v>
      </c>
      <c r="B114" s="13" t="s">
        <v>43</v>
      </c>
      <c r="C114" s="17">
        <v>0.02</v>
      </c>
      <c r="D114" s="14">
        <v>80200</v>
      </c>
      <c r="E114" s="18">
        <v>1604</v>
      </c>
      <c r="F114" s="7"/>
    </row>
    <row r="115" spans="1:6">
      <c r="A115" s="7">
        <f t="shared" si="2"/>
        <v>25</v>
      </c>
      <c r="B115" s="13" t="s">
        <v>42</v>
      </c>
      <c r="C115" s="17">
        <v>0.02</v>
      </c>
      <c r="D115" s="14">
        <v>219269</v>
      </c>
      <c r="E115" s="18">
        <v>4385</v>
      </c>
      <c r="F115" s="7"/>
    </row>
    <row r="116" spans="1:6">
      <c r="A116" s="7">
        <f t="shared" si="2"/>
        <v>26</v>
      </c>
      <c r="B116" s="13" t="s">
        <v>68</v>
      </c>
      <c r="C116" s="17">
        <v>0.02</v>
      </c>
      <c r="D116" s="14">
        <v>353000</v>
      </c>
      <c r="E116" s="18">
        <v>7060</v>
      </c>
      <c r="F116" s="7"/>
    </row>
    <row r="117" spans="1:6">
      <c r="A117" s="7">
        <f t="shared" si="2"/>
        <v>27</v>
      </c>
      <c r="B117" s="13" t="s">
        <v>42</v>
      </c>
      <c r="C117" s="17">
        <v>0.02</v>
      </c>
      <c r="D117" s="14">
        <v>300000</v>
      </c>
      <c r="E117" s="18">
        <v>6000</v>
      </c>
      <c r="F117" s="7"/>
    </row>
    <row r="118" spans="1:6">
      <c r="A118" s="7">
        <f t="shared" si="2"/>
        <v>28</v>
      </c>
      <c r="B118" s="13" t="s">
        <v>43</v>
      </c>
      <c r="C118" s="17">
        <v>0.02</v>
      </c>
      <c r="D118" s="14">
        <v>500000</v>
      </c>
      <c r="E118" s="18">
        <v>10000</v>
      </c>
      <c r="F118" s="7"/>
    </row>
    <row r="119" spans="1:6">
      <c r="A119" s="7">
        <f t="shared" si="2"/>
        <v>29</v>
      </c>
      <c r="B119" s="13" t="s">
        <v>42</v>
      </c>
      <c r="C119" s="17">
        <v>0.02</v>
      </c>
      <c r="D119" s="14">
        <v>130685</v>
      </c>
      <c r="E119" s="18">
        <v>2614</v>
      </c>
      <c r="F119" s="7"/>
    </row>
    <row r="120" spans="1:6">
      <c r="A120" s="7">
        <f t="shared" si="2"/>
        <v>30</v>
      </c>
      <c r="B120" s="13" t="s">
        <v>43</v>
      </c>
      <c r="C120" s="17">
        <v>0.02</v>
      </c>
      <c r="D120" s="14">
        <v>112130</v>
      </c>
      <c r="E120" s="18">
        <v>2243</v>
      </c>
      <c r="F120" s="7"/>
    </row>
    <row r="121" spans="1:6">
      <c r="A121" s="7"/>
      <c r="B121" s="7"/>
      <c r="C121" s="7"/>
      <c r="D121" s="19">
        <f>SUM(D91:D120)</f>
        <v>9165672</v>
      </c>
      <c r="E121" s="20">
        <f>SUM(E91:E120)</f>
        <v>180271</v>
      </c>
      <c r="F121" s="7"/>
    </row>
    <row r="122" spans="1:6">
      <c r="A122" s="8"/>
      <c r="B122" s="9"/>
      <c r="C122" s="9"/>
      <c r="D122" s="10"/>
      <c r="E122" s="10"/>
      <c r="F122" s="9"/>
    </row>
    <row r="123" spans="1:6">
      <c r="A123" s="7"/>
      <c r="B123" s="21" t="s">
        <v>23</v>
      </c>
      <c r="C123" s="7"/>
      <c r="D123" s="7"/>
      <c r="E123" s="7"/>
      <c r="F123" s="7"/>
    </row>
    <row r="124" spans="1:6">
      <c r="A124" s="7"/>
      <c r="B124" s="7"/>
      <c r="C124" s="7"/>
      <c r="D124" s="7"/>
      <c r="E124" s="7"/>
      <c r="F124" s="7"/>
    </row>
    <row r="125" spans="1:6">
      <c r="A125" s="7"/>
      <c r="B125" s="22" t="s">
        <v>64</v>
      </c>
      <c r="C125" s="23">
        <v>0.1</v>
      </c>
      <c r="D125" s="14">
        <v>28117</v>
      </c>
      <c r="E125" s="18">
        <v>2817</v>
      </c>
      <c r="F125" s="7"/>
    </row>
    <row r="126" spans="1:6">
      <c r="A126" s="7"/>
      <c r="B126" s="22" t="s">
        <v>65</v>
      </c>
      <c r="C126" s="23">
        <v>0.1</v>
      </c>
      <c r="D126" s="14">
        <v>49249</v>
      </c>
      <c r="E126" s="18">
        <v>4925</v>
      </c>
      <c r="F126" s="7"/>
    </row>
    <row r="127" spans="1:6">
      <c r="A127" s="7"/>
      <c r="B127" s="22" t="s">
        <v>66</v>
      </c>
      <c r="C127" s="23">
        <v>0.1</v>
      </c>
      <c r="D127" s="14">
        <v>20000</v>
      </c>
      <c r="E127" s="18">
        <v>2000</v>
      </c>
      <c r="F127" s="7"/>
    </row>
    <row r="128" spans="1:6">
      <c r="A128" s="7"/>
      <c r="B128" s="7"/>
      <c r="C128" s="7"/>
      <c r="D128" s="24">
        <f>SUM(D125:D127)</f>
        <v>97366</v>
      </c>
      <c r="E128" s="24">
        <f>SUM(E125:E127)</f>
        <v>9742</v>
      </c>
      <c r="F128" s="7"/>
    </row>
    <row r="129" spans="1:11">
      <c r="A129" s="7"/>
      <c r="B129" s="7"/>
      <c r="C129" s="7"/>
      <c r="D129" s="7"/>
      <c r="E129" s="7"/>
      <c r="F129" s="7"/>
    </row>
    <row r="130" spans="1:11">
      <c r="A130" s="7"/>
      <c r="B130" s="7"/>
      <c r="C130" s="7"/>
      <c r="D130" s="7"/>
      <c r="E130" s="7"/>
      <c r="F130" s="7"/>
    </row>
    <row r="131" spans="1:11">
      <c r="A131" s="7"/>
      <c r="B131" s="25" t="s">
        <v>27</v>
      </c>
      <c r="C131" s="26">
        <v>1E-3</v>
      </c>
      <c r="D131" s="14">
        <v>2015000</v>
      </c>
      <c r="E131" s="14">
        <v>2015</v>
      </c>
      <c r="F131" s="7"/>
    </row>
    <row r="132" spans="1:11">
      <c r="A132" s="7"/>
      <c r="B132" s="7"/>
      <c r="C132" s="7"/>
      <c r="D132" s="7"/>
      <c r="E132" s="7"/>
      <c r="F132" s="7"/>
    </row>
    <row r="133" spans="1:11">
      <c r="A133" s="7"/>
      <c r="B133" s="7"/>
      <c r="C133" s="7"/>
      <c r="D133" s="7"/>
      <c r="E133" s="7"/>
      <c r="F133" s="7"/>
    </row>
    <row r="134" spans="1:11" ht="15.75" thickBot="1">
      <c r="A134" s="7"/>
      <c r="B134" s="27" t="s">
        <v>67</v>
      </c>
      <c r="C134" s="29"/>
      <c r="D134" s="30">
        <f>D88+D121+D128+D131</f>
        <v>16767826</v>
      </c>
      <c r="E134" s="30">
        <f>E88+E121+E128+E131</f>
        <v>246930</v>
      </c>
      <c r="F134" s="29"/>
      <c r="K134" s="7"/>
    </row>
    <row r="135" spans="1:11" ht="15.75" thickTop="1">
      <c r="A135" s="7"/>
      <c r="B135" s="7"/>
      <c r="C135" s="28"/>
      <c r="D135" s="28"/>
      <c r="E135" s="28"/>
      <c r="F135" s="28"/>
    </row>
  </sheetData>
  <mergeCells count="2">
    <mergeCell ref="A1:F1"/>
    <mergeCell ref="A2:F2"/>
  </mergeCells>
  <pageMargins left="0.70866141732283472" right="0.70866141732283472" top="0.74803149606299213" bottom="0.74803149606299213" header="0.31496062992125984" footer="0.31496062992125984"/>
  <pageSetup paperSize="9" scale="80" orientation="portrait" r:id="rId1"/>
  <rowBreaks count="1" manualBreakCount="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99FB1-E83C-43F1-AA57-E969A783C232}">
  <dimension ref="A1:K20"/>
  <sheetViews>
    <sheetView topLeftCell="A13" zoomScaleNormal="100" workbookViewId="0">
      <selection activeCell="D19" sqref="D19"/>
    </sheetView>
  </sheetViews>
  <sheetFormatPr defaultRowHeight="15"/>
  <cols>
    <col min="1" max="1" width="7.42578125" customWidth="1"/>
    <col min="2" max="2" width="39" bestFit="1" customWidth="1"/>
    <col min="3" max="3" width="10.28515625" customWidth="1"/>
    <col min="4" max="4" width="13.28515625" customWidth="1"/>
    <col min="5" max="5" width="8.5703125" customWidth="1"/>
  </cols>
  <sheetData>
    <row r="1" spans="1:7">
      <c r="A1" s="218" t="s">
        <v>10</v>
      </c>
      <c r="B1" s="218"/>
      <c r="C1" s="218"/>
      <c r="D1" s="219"/>
      <c r="E1" s="219"/>
      <c r="F1" s="218"/>
    </row>
    <row r="2" spans="1:7">
      <c r="A2" s="218" t="s">
        <v>70</v>
      </c>
      <c r="B2" s="218"/>
      <c r="C2" s="218"/>
      <c r="D2" s="219"/>
      <c r="E2" s="219"/>
      <c r="F2" s="218"/>
    </row>
    <row r="3" spans="1:7">
      <c r="A3" s="8" t="s">
        <v>1</v>
      </c>
      <c r="B3" s="9" t="s">
        <v>2</v>
      </c>
      <c r="C3" s="9" t="s">
        <v>3</v>
      </c>
      <c r="D3" s="10" t="s">
        <v>4</v>
      </c>
      <c r="E3" s="10" t="s">
        <v>5</v>
      </c>
      <c r="F3" s="9" t="s">
        <v>6</v>
      </c>
    </row>
    <row r="4" spans="1:7">
      <c r="A4" s="7">
        <v>1</v>
      </c>
      <c r="B4" s="11" t="s">
        <v>54</v>
      </c>
      <c r="C4" s="58"/>
      <c r="D4" s="7"/>
      <c r="E4" s="7"/>
      <c r="F4" s="7"/>
    </row>
    <row r="5" spans="1:7">
      <c r="A5" s="7">
        <v>2</v>
      </c>
      <c r="B5" s="13" t="s">
        <v>17</v>
      </c>
      <c r="C5" s="58">
        <v>0.01</v>
      </c>
      <c r="D5" s="14">
        <v>2600</v>
      </c>
      <c r="E5" s="15">
        <v>26</v>
      </c>
      <c r="F5" s="7"/>
      <c r="G5" s="56"/>
    </row>
    <row r="6" spans="1:7">
      <c r="A6" s="7">
        <v>3</v>
      </c>
      <c r="B6" s="13" t="s">
        <v>37</v>
      </c>
      <c r="C6" s="58">
        <v>0.01</v>
      </c>
      <c r="D6" s="14">
        <v>9750</v>
      </c>
      <c r="E6" s="15">
        <v>98</v>
      </c>
      <c r="F6" s="7"/>
      <c r="G6" s="56"/>
    </row>
    <row r="7" spans="1:7">
      <c r="A7" s="7"/>
      <c r="B7" s="7"/>
      <c r="C7" s="11" t="s">
        <v>71</v>
      </c>
      <c r="D7" s="16">
        <f>SUM(D5:D6)</f>
        <v>12350</v>
      </c>
      <c r="E7" s="16">
        <f>SUM(E5:E6)</f>
        <v>124</v>
      </c>
      <c r="F7" s="7"/>
    </row>
    <row r="8" spans="1:7">
      <c r="A8" s="8" t="s">
        <v>1</v>
      </c>
      <c r="B8" s="9" t="s">
        <v>2</v>
      </c>
      <c r="C8" s="9" t="s">
        <v>3</v>
      </c>
      <c r="D8" s="10" t="s">
        <v>4</v>
      </c>
      <c r="E8" s="10" t="s">
        <v>5</v>
      </c>
      <c r="F8" s="9" t="s">
        <v>6</v>
      </c>
    </row>
    <row r="9" spans="1:7">
      <c r="A9" s="7"/>
      <c r="B9" s="11" t="s">
        <v>54</v>
      </c>
      <c r="C9" s="7"/>
      <c r="D9" s="7"/>
      <c r="E9" s="7"/>
      <c r="F9" s="7"/>
    </row>
    <row r="10" spans="1:7">
      <c r="A10" s="7">
        <v>1</v>
      </c>
      <c r="B10" s="13" t="s">
        <v>69</v>
      </c>
      <c r="C10" s="17">
        <v>0.02</v>
      </c>
      <c r="D10" s="14">
        <v>71372</v>
      </c>
      <c r="E10" s="18">
        <v>1427</v>
      </c>
      <c r="F10" s="7"/>
      <c r="G10" s="57"/>
    </row>
    <row r="11" spans="1:7">
      <c r="A11" s="7">
        <f t="shared" ref="A11:A12" si="0">A10+1</f>
        <v>2</v>
      </c>
      <c r="B11" s="13" t="s">
        <v>21</v>
      </c>
      <c r="C11" s="17">
        <v>0.02</v>
      </c>
      <c r="D11" s="14">
        <v>34968</v>
      </c>
      <c r="E11" s="18">
        <v>699</v>
      </c>
      <c r="F11" s="7"/>
      <c r="G11" s="57"/>
    </row>
    <row r="12" spans="1:7">
      <c r="A12" s="7">
        <f t="shared" si="0"/>
        <v>3</v>
      </c>
      <c r="B12" s="13" t="s">
        <v>42</v>
      </c>
      <c r="C12" s="17">
        <v>0.02</v>
      </c>
      <c r="D12" s="14">
        <v>20405</v>
      </c>
      <c r="E12" s="18">
        <v>481</v>
      </c>
      <c r="F12" s="7"/>
      <c r="G12" s="57"/>
    </row>
    <row r="13" spans="1:7">
      <c r="A13" s="7"/>
      <c r="B13" s="7"/>
      <c r="C13" s="7" t="s">
        <v>71</v>
      </c>
      <c r="D13" s="19">
        <f>SUM(D10:D12)</f>
        <v>126745</v>
      </c>
      <c r="E13" s="20">
        <f>SUM(E10:E12)</f>
        <v>2607</v>
      </c>
      <c r="F13" s="7"/>
    </row>
    <row r="14" spans="1:7">
      <c r="A14" s="8"/>
      <c r="B14" s="9"/>
      <c r="C14" s="9"/>
      <c r="D14" s="10"/>
      <c r="E14" s="10"/>
      <c r="F14" s="9"/>
    </row>
    <row r="15" spans="1:7">
      <c r="A15" s="7"/>
      <c r="B15" s="21" t="s">
        <v>23</v>
      </c>
      <c r="C15" s="7"/>
      <c r="D15" s="7"/>
      <c r="E15" s="7"/>
      <c r="F15" s="7"/>
    </row>
    <row r="16" spans="1:7">
      <c r="A16" s="7"/>
      <c r="B16" s="7"/>
      <c r="C16" s="7"/>
      <c r="D16" s="7"/>
      <c r="E16" s="7"/>
      <c r="F16" s="7"/>
    </row>
    <row r="17" spans="1:11">
      <c r="A17" s="7">
        <v>1</v>
      </c>
      <c r="B17" s="22" t="s">
        <v>64</v>
      </c>
      <c r="C17" s="59">
        <v>0.1</v>
      </c>
      <c r="D17" s="14">
        <v>19639</v>
      </c>
      <c r="E17" s="18">
        <f>D17*10/100</f>
        <v>1963.9</v>
      </c>
      <c r="F17" s="7"/>
      <c r="G17" s="57"/>
    </row>
    <row r="18" spans="1:11">
      <c r="A18" s="7"/>
      <c r="B18" s="7"/>
      <c r="C18" s="7"/>
      <c r="D18" s="24"/>
      <c r="E18" s="24"/>
      <c r="F18" s="7"/>
      <c r="G18" s="57"/>
    </row>
    <row r="19" spans="1:11" ht="15.75" thickBot="1">
      <c r="A19" s="7"/>
      <c r="B19" s="27" t="s">
        <v>67</v>
      </c>
      <c r="C19" s="29"/>
      <c r="D19" s="30">
        <f>D7+D13+D18</f>
        <v>139095</v>
      </c>
      <c r="E19" s="30">
        <f>E7+E13+E17</f>
        <v>4694.8999999999996</v>
      </c>
      <c r="F19" s="29"/>
      <c r="K19" s="7"/>
    </row>
    <row r="20" spans="1:11" ht="15.75" thickTop="1">
      <c r="A20" s="7"/>
      <c r="B20" s="7"/>
      <c r="C20" s="28"/>
      <c r="D20" s="28"/>
      <c r="E20" s="28"/>
      <c r="F20" s="28"/>
    </row>
  </sheetData>
  <mergeCells count="2">
    <mergeCell ref="A1:F1"/>
    <mergeCell ref="A2:F2"/>
  </mergeCells>
  <pageMargins left="0.70866141732283472" right="0.70866141732283472" top="0.74803149606299213" bottom="0.74803149606299213" header="0.31496062992125984" footer="0.31496062992125984"/>
  <pageSetup paperSize="9" scale="76"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FCBEB-0602-47D1-8254-904B159B6681}">
  <dimension ref="A1:W491"/>
  <sheetViews>
    <sheetView tabSelected="1" topLeftCell="A287" workbookViewId="0">
      <selection activeCell="D292" sqref="D292"/>
    </sheetView>
  </sheetViews>
  <sheetFormatPr defaultColWidth="9.140625" defaultRowHeight="15"/>
  <cols>
    <col min="2" max="2" width="9.140625" style="131"/>
    <col min="3" max="3" width="27.28515625" customWidth="1"/>
    <col min="4" max="4" width="37" customWidth="1"/>
    <col min="5" max="5" width="15.5703125" customWidth="1"/>
    <col min="6" max="6" width="14" style="98" bestFit="1" customWidth="1"/>
    <col min="7" max="7" width="10.5703125" bestFit="1" customWidth="1"/>
    <col min="8" max="8" width="9.140625" style="123"/>
    <col min="9" max="9" width="10.85546875" style="125" customWidth="1"/>
    <col min="10" max="10" width="12.42578125" customWidth="1"/>
    <col min="11" max="11" width="11.5703125" bestFit="1" customWidth="1"/>
    <col min="12" max="12" width="10.140625" customWidth="1"/>
    <col min="259" max="259" width="27.28515625" customWidth="1"/>
    <col min="260" max="260" width="27" customWidth="1"/>
    <col min="261" max="261" width="15.5703125" customWidth="1"/>
    <col min="262" max="262" width="14" bestFit="1" customWidth="1"/>
    <col min="263" max="263" width="10.5703125" bestFit="1" customWidth="1"/>
    <col min="265" max="265" width="10.85546875" customWidth="1"/>
    <col min="266" max="266" width="12.42578125" customWidth="1"/>
    <col min="515" max="515" width="27.28515625" customWidth="1"/>
    <col min="516" max="516" width="27" customWidth="1"/>
    <col min="517" max="517" width="15.5703125" customWidth="1"/>
    <col min="518" max="518" width="14" bestFit="1" customWidth="1"/>
    <col min="519" max="519" width="10.5703125" bestFit="1" customWidth="1"/>
    <col min="521" max="521" width="10.85546875" customWidth="1"/>
    <col min="522" max="522" width="12.42578125" customWidth="1"/>
    <col min="771" max="771" width="27.28515625" customWidth="1"/>
    <col min="772" max="772" width="27" customWidth="1"/>
    <col min="773" max="773" width="15.5703125" customWidth="1"/>
    <col min="774" max="774" width="14" bestFit="1" customWidth="1"/>
    <col min="775" max="775" width="10.5703125" bestFit="1" customWidth="1"/>
    <col min="777" max="777" width="10.85546875" customWidth="1"/>
    <col min="778" max="778" width="12.42578125" customWidth="1"/>
    <col min="1027" max="1027" width="27.28515625" customWidth="1"/>
    <col min="1028" max="1028" width="27" customWidth="1"/>
    <col min="1029" max="1029" width="15.5703125" customWidth="1"/>
    <col min="1030" max="1030" width="14" bestFit="1" customWidth="1"/>
    <col min="1031" max="1031" width="10.5703125" bestFit="1" customWidth="1"/>
    <col min="1033" max="1033" width="10.85546875" customWidth="1"/>
    <col min="1034" max="1034" width="12.42578125" customWidth="1"/>
    <col min="1283" max="1283" width="27.28515625" customWidth="1"/>
    <col min="1284" max="1284" width="27" customWidth="1"/>
    <col min="1285" max="1285" width="15.5703125" customWidth="1"/>
    <col min="1286" max="1286" width="14" bestFit="1" customWidth="1"/>
    <col min="1287" max="1287" width="10.5703125" bestFit="1" customWidth="1"/>
    <col min="1289" max="1289" width="10.85546875" customWidth="1"/>
    <col min="1290" max="1290" width="12.42578125" customWidth="1"/>
    <col min="1539" max="1539" width="27.28515625" customWidth="1"/>
    <col min="1540" max="1540" width="27" customWidth="1"/>
    <col min="1541" max="1541" width="15.5703125" customWidth="1"/>
    <col min="1542" max="1542" width="14" bestFit="1" customWidth="1"/>
    <col min="1543" max="1543" width="10.5703125" bestFit="1" customWidth="1"/>
    <col min="1545" max="1545" width="10.85546875" customWidth="1"/>
    <col min="1546" max="1546" width="12.42578125" customWidth="1"/>
    <col min="1795" max="1795" width="27.28515625" customWidth="1"/>
    <col min="1796" max="1796" width="27" customWidth="1"/>
    <col min="1797" max="1797" width="15.5703125" customWidth="1"/>
    <col min="1798" max="1798" width="14" bestFit="1" customWidth="1"/>
    <col min="1799" max="1799" width="10.5703125" bestFit="1" customWidth="1"/>
    <col min="1801" max="1801" width="10.85546875" customWidth="1"/>
    <col min="1802" max="1802" width="12.42578125" customWidth="1"/>
    <col min="2051" max="2051" width="27.28515625" customWidth="1"/>
    <col min="2052" max="2052" width="27" customWidth="1"/>
    <col min="2053" max="2053" width="15.5703125" customWidth="1"/>
    <col min="2054" max="2054" width="14" bestFit="1" customWidth="1"/>
    <col min="2055" max="2055" width="10.5703125" bestFit="1" customWidth="1"/>
    <col min="2057" max="2057" width="10.85546875" customWidth="1"/>
    <col min="2058" max="2058" width="12.42578125" customWidth="1"/>
    <col min="2307" max="2307" width="27.28515625" customWidth="1"/>
    <col min="2308" max="2308" width="27" customWidth="1"/>
    <col min="2309" max="2309" width="15.5703125" customWidth="1"/>
    <col min="2310" max="2310" width="14" bestFit="1" customWidth="1"/>
    <col min="2311" max="2311" width="10.5703125" bestFit="1" customWidth="1"/>
    <col min="2313" max="2313" width="10.85546875" customWidth="1"/>
    <col min="2314" max="2314" width="12.42578125" customWidth="1"/>
    <col min="2563" max="2563" width="27.28515625" customWidth="1"/>
    <col min="2564" max="2564" width="27" customWidth="1"/>
    <col min="2565" max="2565" width="15.5703125" customWidth="1"/>
    <col min="2566" max="2566" width="14" bestFit="1" customWidth="1"/>
    <col min="2567" max="2567" width="10.5703125" bestFit="1" customWidth="1"/>
    <col min="2569" max="2569" width="10.85546875" customWidth="1"/>
    <col min="2570" max="2570" width="12.42578125" customWidth="1"/>
    <col min="2819" max="2819" width="27.28515625" customWidth="1"/>
    <col min="2820" max="2820" width="27" customWidth="1"/>
    <col min="2821" max="2821" width="15.5703125" customWidth="1"/>
    <col min="2822" max="2822" width="14" bestFit="1" customWidth="1"/>
    <col min="2823" max="2823" width="10.5703125" bestFit="1" customWidth="1"/>
    <col min="2825" max="2825" width="10.85546875" customWidth="1"/>
    <col min="2826" max="2826" width="12.42578125" customWidth="1"/>
    <col min="3075" max="3075" width="27.28515625" customWidth="1"/>
    <col min="3076" max="3076" width="27" customWidth="1"/>
    <col min="3077" max="3077" width="15.5703125" customWidth="1"/>
    <col min="3078" max="3078" width="14" bestFit="1" customWidth="1"/>
    <col min="3079" max="3079" width="10.5703125" bestFit="1" customWidth="1"/>
    <col min="3081" max="3081" width="10.85546875" customWidth="1"/>
    <col min="3082" max="3082" width="12.42578125" customWidth="1"/>
    <col min="3331" max="3331" width="27.28515625" customWidth="1"/>
    <col min="3332" max="3332" width="27" customWidth="1"/>
    <col min="3333" max="3333" width="15.5703125" customWidth="1"/>
    <col min="3334" max="3334" width="14" bestFit="1" customWidth="1"/>
    <col min="3335" max="3335" width="10.5703125" bestFit="1" customWidth="1"/>
    <col min="3337" max="3337" width="10.85546875" customWidth="1"/>
    <col min="3338" max="3338" width="12.42578125" customWidth="1"/>
    <col min="3587" max="3587" width="27.28515625" customWidth="1"/>
    <col min="3588" max="3588" width="27" customWidth="1"/>
    <col min="3589" max="3589" width="15.5703125" customWidth="1"/>
    <col min="3590" max="3590" width="14" bestFit="1" customWidth="1"/>
    <col min="3591" max="3591" width="10.5703125" bestFit="1" customWidth="1"/>
    <col min="3593" max="3593" width="10.85546875" customWidth="1"/>
    <col min="3594" max="3594" width="12.42578125" customWidth="1"/>
    <col min="3843" max="3843" width="27.28515625" customWidth="1"/>
    <col min="3844" max="3844" width="27" customWidth="1"/>
    <col min="3845" max="3845" width="15.5703125" customWidth="1"/>
    <col min="3846" max="3846" width="14" bestFit="1" customWidth="1"/>
    <col min="3847" max="3847" width="10.5703125" bestFit="1" customWidth="1"/>
    <col min="3849" max="3849" width="10.85546875" customWidth="1"/>
    <col min="3850" max="3850" width="12.42578125" customWidth="1"/>
    <col min="4099" max="4099" width="27.28515625" customWidth="1"/>
    <col min="4100" max="4100" width="27" customWidth="1"/>
    <col min="4101" max="4101" width="15.5703125" customWidth="1"/>
    <col min="4102" max="4102" width="14" bestFit="1" customWidth="1"/>
    <col min="4103" max="4103" width="10.5703125" bestFit="1" customWidth="1"/>
    <col min="4105" max="4105" width="10.85546875" customWidth="1"/>
    <col min="4106" max="4106" width="12.42578125" customWidth="1"/>
    <col min="4355" max="4355" width="27.28515625" customWidth="1"/>
    <col min="4356" max="4356" width="27" customWidth="1"/>
    <col min="4357" max="4357" width="15.5703125" customWidth="1"/>
    <col min="4358" max="4358" width="14" bestFit="1" customWidth="1"/>
    <col min="4359" max="4359" width="10.5703125" bestFit="1" customWidth="1"/>
    <col min="4361" max="4361" width="10.85546875" customWidth="1"/>
    <col min="4362" max="4362" width="12.42578125" customWidth="1"/>
    <col min="4611" max="4611" width="27.28515625" customWidth="1"/>
    <col min="4612" max="4612" width="27" customWidth="1"/>
    <col min="4613" max="4613" width="15.5703125" customWidth="1"/>
    <col min="4614" max="4614" width="14" bestFit="1" customWidth="1"/>
    <col min="4615" max="4615" width="10.5703125" bestFit="1" customWidth="1"/>
    <col min="4617" max="4617" width="10.85546875" customWidth="1"/>
    <col min="4618" max="4618" width="12.42578125" customWidth="1"/>
    <col min="4867" max="4867" width="27.28515625" customWidth="1"/>
    <col min="4868" max="4868" width="27" customWidth="1"/>
    <col min="4869" max="4869" width="15.5703125" customWidth="1"/>
    <col min="4870" max="4870" width="14" bestFit="1" customWidth="1"/>
    <col min="4871" max="4871" width="10.5703125" bestFit="1" customWidth="1"/>
    <col min="4873" max="4873" width="10.85546875" customWidth="1"/>
    <col min="4874" max="4874" width="12.42578125" customWidth="1"/>
    <col min="5123" max="5123" width="27.28515625" customWidth="1"/>
    <col min="5124" max="5124" width="27" customWidth="1"/>
    <col min="5125" max="5125" width="15.5703125" customWidth="1"/>
    <col min="5126" max="5126" width="14" bestFit="1" customWidth="1"/>
    <col min="5127" max="5127" width="10.5703125" bestFit="1" customWidth="1"/>
    <col min="5129" max="5129" width="10.85546875" customWidth="1"/>
    <col min="5130" max="5130" width="12.42578125" customWidth="1"/>
    <col min="5379" max="5379" width="27.28515625" customWidth="1"/>
    <col min="5380" max="5380" width="27" customWidth="1"/>
    <col min="5381" max="5381" width="15.5703125" customWidth="1"/>
    <col min="5382" max="5382" width="14" bestFit="1" customWidth="1"/>
    <col min="5383" max="5383" width="10.5703125" bestFit="1" customWidth="1"/>
    <col min="5385" max="5385" width="10.85546875" customWidth="1"/>
    <col min="5386" max="5386" width="12.42578125" customWidth="1"/>
    <col min="5635" max="5635" width="27.28515625" customWidth="1"/>
    <col min="5636" max="5636" width="27" customWidth="1"/>
    <col min="5637" max="5637" width="15.5703125" customWidth="1"/>
    <col min="5638" max="5638" width="14" bestFit="1" customWidth="1"/>
    <col min="5639" max="5639" width="10.5703125" bestFit="1" customWidth="1"/>
    <col min="5641" max="5641" width="10.85546875" customWidth="1"/>
    <col min="5642" max="5642" width="12.42578125" customWidth="1"/>
    <col min="5891" max="5891" width="27.28515625" customWidth="1"/>
    <col min="5892" max="5892" width="27" customWidth="1"/>
    <col min="5893" max="5893" width="15.5703125" customWidth="1"/>
    <col min="5894" max="5894" width="14" bestFit="1" customWidth="1"/>
    <col min="5895" max="5895" width="10.5703125" bestFit="1" customWidth="1"/>
    <col min="5897" max="5897" width="10.85546875" customWidth="1"/>
    <col min="5898" max="5898" width="12.42578125" customWidth="1"/>
    <col min="6147" max="6147" width="27.28515625" customWidth="1"/>
    <col min="6148" max="6148" width="27" customWidth="1"/>
    <col min="6149" max="6149" width="15.5703125" customWidth="1"/>
    <col min="6150" max="6150" width="14" bestFit="1" customWidth="1"/>
    <col min="6151" max="6151" width="10.5703125" bestFit="1" customWidth="1"/>
    <col min="6153" max="6153" width="10.85546875" customWidth="1"/>
    <col min="6154" max="6154" width="12.42578125" customWidth="1"/>
    <col min="6403" max="6403" width="27.28515625" customWidth="1"/>
    <col min="6404" max="6404" width="27" customWidth="1"/>
    <col min="6405" max="6405" width="15.5703125" customWidth="1"/>
    <col min="6406" max="6406" width="14" bestFit="1" customWidth="1"/>
    <col min="6407" max="6407" width="10.5703125" bestFit="1" customWidth="1"/>
    <col min="6409" max="6409" width="10.85546875" customWidth="1"/>
    <col min="6410" max="6410" width="12.42578125" customWidth="1"/>
    <col min="6659" max="6659" width="27.28515625" customWidth="1"/>
    <col min="6660" max="6660" width="27" customWidth="1"/>
    <col min="6661" max="6661" width="15.5703125" customWidth="1"/>
    <col min="6662" max="6662" width="14" bestFit="1" customWidth="1"/>
    <col min="6663" max="6663" width="10.5703125" bestFit="1" customWidth="1"/>
    <col min="6665" max="6665" width="10.85546875" customWidth="1"/>
    <col min="6666" max="6666" width="12.42578125" customWidth="1"/>
    <col min="6915" max="6915" width="27.28515625" customWidth="1"/>
    <col min="6916" max="6916" width="27" customWidth="1"/>
    <col min="6917" max="6917" width="15.5703125" customWidth="1"/>
    <col min="6918" max="6918" width="14" bestFit="1" customWidth="1"/>
    <col min="6919" max="6919" width="10.5703125" bestFit="1" customWidth="1"/>
    <col min="6921" max="6921" width="10.85546875" customWidth="1"/>
    <col min="6922" max="6922" width="12.42578125" customWidth="1"/>
    <col min="7171" max="7171" width="27.28515625" customWidth="1"/>
    <col min="7172" max="7172" width="27" customWidth="1"/>
    <col min="7173" max="7173" width="15.5703125" customWidth="1"/>
    <col min="7174" max="7174" width="14" bestFit="1" customWidth="1"/>
    <col min="7175" max="7175" width="10.5703125" bestFit="1" customWidth="1"/>
    <col min="7177" max="7177" width="10.85546875" customWidth="1"/>
    <col min="7178" max="7178" width="12.42578125" customWidth="1"/>
    <col min="7427" max="7427" width="27.28515625" customWidth="1"/>
    <col min="7428" max="7428" width="27" customWidth="1"/>
    <col min="7429" max="7429" width="15.5703125" customWidth="1"/>
    <col min="7430" max="7430" width="14" bestFit="1" customWidth="1"/>
    <col min="7431" max="7431" width="10.5703125" bestFit="1" customWidth="1"/>
    <col min="7433" max="7433" width="10.85546875" customWidth="1"/>
    <col min="7434" max="7434" width="12.42578125" customWidth="1"/>
    <col min="7683" max="7683" width="27.28515625" customWidth="1"/>
    <col min="7684" max="7684" width="27" customWidth="1"/>
    <col min="7685" max="7685" width="15.5703125" customWidth="1"/>
    <col min="7686" max="7686" width="14" bestFit="1" customWidth="1"/>
    <col min="7687" max="7687" width="10.5703125" bestFit="1" customWidth="1"/>
    <col min="7689" max="7689" width="10.85546875" customWidth="1"/>
    <col min="7690" max="7690" width="12.42578125" customWidth="1"/>
    <col min="7939" max="7939" width="27.28515625" customWidth="1"/>
    <col min="7940" max="7940" width="27" customWidth="1"/>
    <col min="7941" max="7941" width="15.5703125" customWidth="1"/>
    <col min="7942" max="7942" width="14" bestFit="1" customWidth="1"/>
    <col min="7943" max="7943" width="10.5703125" bestFit="1" customWidth="1"/>
    <col min="7945" max="7945" width="10.85546875" customWidth="1"/>
    <col min="7946" max="7946" width="12.42578125" customWidth="1"/>
    <col min="8195" max="8195" width="27.28515625" customWidth="1"/>
    <col min="8196" max="8196" width="27" customWidth="1"/>
    <col min="8197" max="8197" width="15.5703125" customWidth="1"/>
    <col min="8198" max="8198" width="14" bestFit="1" customWidth="1"/>
    <col min="8199" max="8199" width="10.5703125" bestFit="1" customWidth="1"/>
    <col min="8201" max="8201" width="10.85546875" customWidth="1"/>
    <col min="8202" max="8202" width="12.42578125" customWidth="1"/>
    <col min="8451" max="8451" width="27.28515625" customWidth="1"/>
    <col min="8452" max="8452" width="27" customWidth="1"/>
    <col min="8453" max="8453" width="15.5703125" customWidth="1"/>
    <col min="8454" max="8454" width="14" bestFit="1" customWidth="1"/>
    <col min="8455" max="8455" width="10.5703125" bestFit="1" customWidth="1"/>
    <col min="8457" max="8457" width="10.85546875" customWidth="1"/>
    <col min="8458" max="8458" width="12.42578125" customWidth="1"/>
    <col min="8707" max="8707" width="27.28515625" customWidth="1"/>
    <col min="8708" max="8708" width="27" customWidth="1"/>
    <col min="8709" max="8709" width="15.5703125" customWidth="1"/>
    <col min="8710" max="8710" width="14" bestFit="1" customWidth="1"/>
    <col min="8711" max="8711" width="10.5703125" bestFit="1" customWidth="1"/>
    <col min="8713" max="8713" width="10.85546875" customWidth="1"/>
    <col min="8714" max="8714" width="12.42578125" customWidth="1"/>
    <col min="8963" max="8963" width="27.28515625" customWidth="1"/>
    <col min="8964" max="8964" width="27" customWidth="1"/>
    <col min="8965" max="8965" width="15.5703125" customWidth="1"/>
    <col min="8966" max="8966" width="14" bestFit="1" customWidth="1"/>
    <col min="8967" max="8967" width="10.5703125" bestFit="1" customWidth="1"/>
    <col min="8969" max="8969" width="10.85546875" customWidth="1"/>
    <col min="8970" max="8970" width="12.42578125" customWidth="1"/>
    <col min="9219" max="9219" width="27.28515625" customWidth="1"/>
    <col min="9220" max="9220" width="27" customWidth="1"/>
    <col min="9221" max="9221" width="15.5703125" customWidth="1"/>
    <col min="9222" max="9222" width="14" bestFit="1" customWidth="1"/>
    <col min="9223" max="9223" width="10.5703125" bestFit="1" customWidth="1"/>
    <col min="9225" max="9225" width="10.85546875" customWidth="1"/>
    <col min="9226" max="9226" width="12.42578125" customWidth="1"/>
    <col min="9475" max="9475" width="27.28515625" customWidth="1"/>
    <col min="9476" max="9476" width="27" customWidth="1"/>
    <col min="9477" max="9477" width="15.5703125" customWidth="1"/>
    <col min="9478" max="9478" width="14" bestFit="1" customWidth="1"/>
    <col min="9479" max="9479" width="10.5703125" bestFit="1" customWidth="1"/>
    <col min="9481" max="9481" width="10.85546875" customWidth="1"/>
    <col min="9482" max="9482" width="12.42578125" customWidth="1"/>
    <col min="9731" max="9731" width="27.28515625" customWidth="1"/>
    <col min="9732" max="9732" width="27" customWidth="1"/>
    <col min="9733" max="9733" width="15.5703125" customWidth="1"/>
    <col min="9734" max="9734" width="14" bestFit="1" customWidth="1"/>
    <col min="9735" max="9735" width="10.5703125" bestFit="1" customWidth="1"/>
    <col min="9737" max="9737" width="10.85546875" customWidth="1"/>
    <col min="9738" max="9738" width="12.42578125" customWidth="1"/>
    <col min="9987" max="9987" width="27.28515625" customWidth="1"/>
    <col min="9988" max="9988" width="27" customWidth="1"/>
    <col min="9989" max="9989" width="15.5703125" customWidth="1"/>
    <col min="9990" max="9990" width="14" bestFit="1" customWidth="1"/>
    <col min="9991" max="9991" width="10.5703125" bestFit="1" customWidth="1"/>
    <col min="9993" max="9993" width="10.85546875" customWidth="1"/>
    <col min="9994" max="9994" width="12.42578125" customWidth="1"/>
    <col min="10243" max="10243" width="27.28515625" customWidth="1"/>
    <col min="10244" max="10244" width="27" customWidth="1"/>
    <col min="10245" max="10245" width="15.5703125" customWidth="1"/>
    <col min="10246" max="10246" width="14" bestFit="1" customWidth="1"/>
    <col min="10247" max="10247" width="10.5703125" bestFit="1" customWidth="1"/>
    <col min="10249" max="10249" width="10.85546875" customWidth="1"/>
    <col min="10250" max="10250" width="12.42578125" customWidth="1"/>
    <col min="10499" max="10499" width="27.28515625" customWidth="1"/>
    <col min="10500" max="10500" width="27" customWidth="1"/>
    <col min="10501" max="10501" width="15.5703125" customWidth="1"/>
    <col min="10502" max="10502" width="14" bestFit="1" customWidth="1"/>
    <col min="10503" max="10503" width="10.5703125" bestFit="1" customWidth="1"/>
    <col min="10505" max="10505" width="10.85546875" customWidth="1"/>
    <col min="10506" max="10506" width="12.42578125" customWidth="1"/>
    <col min="10755" max="10755" width="27.28515625" customWidth="1"/>
    <col min="10756" max="10756" width="27" customWidth="1"/>
    <col min="10757" max="10757" width="15.5703125" customWidth="1"/>
    <col min="10758" max="10758" width="14" bestFit="1" customWidth="1"/>
    <col min="10759" max="10759" width="10.5703125" bestFit="1" customWidth="1"/>
    <col min="10761" max="10761" width="10.85546875" customWidth="1"/>
    <col min="10762" max="10762" width="12.42578125" customWidth="1"/>
    <col min="11011" max="11011" width="27.28515625" customWidth="1"/>
    <col min="11012" max="11012" width="27" customWidth="1"/>
    <col min="11013" max="11013" width="15.5703125" customWidth="1"/>
    <col min="11014" max="11014" width="14" bestFit="1" customWidth="1"/>
    <col min="11015" max="11015" width="10.5703125" bestFit="1" customWidth="1"/>
    <col min="11017" max="11017" width="10.85546875" customWidth="1"/>
    <col min="11018" max="11018" width="12.42578125" customWidth="1"/>
    <col min="11267" max="11267" width="27.28515625" customWidth="1"/>
    <col min="11268" max="11268" width="27" customWidth="1"/>
    <col min="11269" max="11269" width="15.5703125" customWidth="1"/>
    <col min="11270" max="11270" width="14" bestFit="1" customWidth="1"/>
    <col min="11271" max="11271" width="10.5703125" bestFit="1" customWidth="1"/>
    <col min="11273" max="11273" width="10.85546875" customWidth="1"/>
    <col min="11274" max="11274" width="12.42578125" customWidth="1"/>
    <col min="11523" max="11523" width="27.28515625" customWidth="1"/>
    <col min="11524" max="11524" width="27" customWidth="1"/>
    <col min="11525" max="11525" width="15.5703125" customWidth="1"/>
    <col min="11526" max="11526" width="14" bestFit="1" customWidth="1"/>
    <col min="11527" max="11527" width="10.5703125" bestFit="1" customWidth="1"/>
    <col min="11529" max="11529" width="10.85546875" customWidth="1"/>
    <col min="11530" max="11530" width="12.42578125" customWidth="1"/>
    <col min="11779" max="11779" width="27.28515625" customWidth="1"/>
    <col min="11780" max="11780" width="27" customWidth="1"/>
    <col min="11781" max="11781" width="15.5703125" customWidth="1"/>
    <col min="11782" max="11782" width="14" bestFit="1" customWidth="1"/>
    <col min="11783" max="11783" width="10.5703125" bestFit="1" customWidth="1"/>
    <col min="11785" max="11785" width="10.85546875" customWidth="1"/>
    <col min="11786" max="11786" width="12.42578125" customWidth="1"/>
    <col min="12035" max="12035" width="27.28515625" customWidth="1"/>
    <col min="12036" max="12036" width="27" customWidth="1"/>
    <col min="12037" max="12037" width="15.5703125" customWidth="1"/>
    <col min="12038" max="12038" width="14" bestFit="1" customWidth="1"/>
    <col min="12039" max="12039" width="10.5703125" bestFit="1" customWidth="1"/>
    <col min="12041" max="12041" width="10.85546875" customWidth="1"/>
    <col min="12042" max="12042" width="12.42578125" customWidth="1"/>
    <col min="12291" max="12291" width="27.28515625" customWidth="1"/>
    <col min="12292" max="12292" width="27" customWidth="1"/>
    <col min="12293" max="12293" width="15.5703125" customWidth="1"/>
    <col min="12294" max="12294" width="14" bestFit="1" customWidth="1"/>
    <col min="12295" max="12295" width="10.5703125" bestFit="1" customWidth="1"/>
    <col min="12297" max="12297" width="10.85546875" customWidth="1"/>
    <col min="12298" max="12298" width="12.42578125" customWidth="1"/>
    <col min="12547" max="12547" width="27.28515625" customWidth="1"/>
    <col min="12548" max="12548" width="27" customWidth="1"/>
    <col min="12549" max="12549" width="15.5703125" customWidth="1"/>
    <col min="12550" max="12550" width="14" bestFit="1" customWidth="1"/>
    <col min="12551" max="12551" width="10.5703125" bestFit="1" customWidth="1"/>
    <col min="12553" max="12553" width="10.85546875" customWidth="1"/>
    <col min="12554" max="12554" width="12.42578125" customWidth="1"/>
    <col min="12803" max="12803" width="27.28515625" customWidth="1"/>
    <col min="12804" max="12804" width="27" customWidth="1"/>
    <col min="12805" max="12805" width="15.5703125" customWidth="1"/>
    <col min="12806" max="12806" width="14" bestFit="1" customWidth="1"/>
    <col min="12807" max="12807" width="10.5703125" bestFit="1" customWidth="1"/>
    <col min="12809" max="12809" width="10.85546875" customWidth="1"/>
    <col min="12810" max="12810" width="12.42578125" customWidth="1"/>
    <col min="13059" max="13059" width="27.28515625" customWidth="1"/>
    <col min="13060" max="13060" width="27" customWidth="1"/>
    <col min="13061" max="13061" width="15.5703125" customWidth="1"/>
    <col min="13062" max="13062" width="14" bestFit="1" customWidth="1"/>
    <col min="13063" max="13063" width="10.5703125" bestFit="1" customWidth="1"/>
    <col min="13065" max="13065" width="10.85546875" customWidth="1"/>
    <col min="13066" max="13066" width="12.42578125" customWidth="1"/>
    <col min="13315" max="13315" width="27.28515625" customWidth="1"/>
    <col min="13316" max="13316" width="27" customWidth="1"/>
    <col min="13317" max="13317" width="15.5703125" customWidth="1"/>
    <col min="13318" max="13318" width="14" bestFit="1" customWidth="1"/>
    <col min="13319" max="13319" width="10.5703125" bestFit="1" customWidth="1"/>
    <col min="13321" max="13321" width="10.85546875" customWidth="1"/>
    <col min="13322" max="13322" width="12.42578125" customWidth="1"/>
    <col min="13571" max="13571" width="27.28515625" customWidth="1"/>
    <col min="13572" max="13572" width="27" customWidth="1"/>
    <col min="13573" max="13573" width="15.5703125" customWidth="1"/>
    <col min="13574" max="13574" width="14" bestFit="1" customWidth="1"/>
    <col min="13575" max="13575" width="10.5703125" bestFit="1" customWidth="1"/>
    <col min="13577" max="13577" width="10.85546875" customWidth="1"/>
    <col min="13578" max="13578" width="12.42578125" customWidth="1"/>
    <col min="13827" max="13827" width="27.28515625" customWidth="1"/>
    <col min="13828" max="13828" width="27" customWidth="1"/>
    <col min="13829" max="13829" width="15.5703125" customWidth="1"/>
    <col min="13830" max="13830" width="14" bestFit="1" customWidth="1"/>
    <col min="13831" max="13831" width="10.5703125" bestFit="1" customWidth="1"/>
    <col min="13833" max="13833" width="10.85546875" customWidth="1"/>
    <col min="13834" max="13834" width="12.42578125" customWidth="1"/>
    <col min="14083" max="14083" width="27.28515625" customWidth="1"/>
    <col min="14084" max="14084" width="27" customWidth="1"/>
    <col min="14085" max="14085" width="15.5703125" customWidth="1"/>
    <col min="14086" max="14086" width="14" bestFit="1" customWidth="1"/>
    <col min="14087" max="14087" width="10.5703125" bestFit="1" customWidth="1"/>
    <col min="14089" max="14089" width="10.85546875" customWidth="1"/>
    <col min="14090" max="14090" width="12.42578125" customWidth="1"/>
    <col min="14339" max="14339" width="27.28515625" customWidth="1"/>
    <col min="14340" max="14340" width="27" customWidth="1"/>
    <col min="14341" max="14341" width="15.5703125" customWidth="1"/>
    <col min="14342" max="14342" width="14" bestFit="1" customWidth="1"/>
    <col min="14343" max="14343" width="10.5703125" bestFit="1" customWidth="1"/>
    <col min="14345" max="14345" width="10.85546875" customWidth="1"/>
    <col min="14346" max="14346" width="12.42578125" customWidth="1"/>
    <col min="14595" max="14595" width="27.28515625" customWidth="1"/>
    <col min="14596" max="14596" width="27" customWidth="1"/>
    <col min="14597" max="14597" width="15.5703125" customWidth="1"/>
    <col min="14598" max="14598" width="14" bestFit="1" customWidth="1"/>
    <col min="14599" max="14599" width="10.5703125" bestFit="1" customWidth="1"/>
    <col min="14601" max="14601" width="10.85546875" customWidth="1"/>
    <col min="14602" max="14602" width="12.42578125" customWidth="1"/>
    <col min="14851" max="14851" width="27.28515625" customWidth="1"/>
    <col min="14852" max="14852" width="27" customWidth="1"/>
    <col min="14853" max="14853" width="15.5703125" customWidth="1"/>
    <col min="14854" max="14854" width="14" bestFit="1" customWidth="1"/>
    <col min="14855" max="14855" width="10.5703125" bestFit="1" customWidth="1"/>
    <col min="14857" max="14857" width="10.85546875" customWidth="1"/>
    <col min="14858" max="14858" width="12.42578125" customWidth="1"/>
    <col min="15107" max="15107" width="27.28515625" customWidth="1"/>
    <col min="15108" max="15108" width="27" customWidth="1"/>
    <col min="15109" max="15109" width="15.5703125" customWidth="1"/>
    <col min="15110" max="15110" width="14" bestFit="1" customWidth="1"/>
    <col min="15111" max="15111" width="10.5703125" bestFit="1" customWidth="1"/>
    <col min="15113" max="15113" width="10.85546875" customWidth="1"/>
    <col min="15114" max="15114" width="12.42578125" customWidth="1"/>
    <col min="15363" max="15363" width="27.28515625" customWidth="1"/>
    <col min="15364" max="15364" width="27" customWidth="1"/>
    <col min="15365" max="15365" width="15.5703125" customWidth="1"/>
    <col min="15366" max="15366" width="14" bestFit="1" customWidth="1"/>
    <col min="15367" max="15367" width="10.5703125" bestFit="1" customWidth="1"/>
    <col min="15369" max="15369" width="10.85546875" customWidth="1"/>
    <col min="15370" max="15370" width="12.42578125" customWidth="1"/>
    <col min="15619" max="15619" width="27.28515625" customWidth="1"/>
    <col min="15620" max="15620" width="27" customWidth="1"/>
    <col min="15621" max="15621" width="15.5703125" customWidth="1"/>
    <col min="15622" max="15622" width="14" bestFit="1" customWidth="1"/>
    <col min="15623" max="15623" width="10.5703125" bestFit="1" customWidth="1"/>
    <col min="15625" max="15625" width="10.85546875" customWidth="1"/>
    <col min="15626" max="15626" width="12.42578125" customWidth="1"/>
    <col min="15875" max="15875" width="27.28515625" customWidth="1"/>
    <col min="15876" max="15876" width="27" customWidth="1"/>
    <col min="15877" max="15877" width="15.5703125" customWidth="1"/>
    <col min="15878" max="15878" width="14" bestFit="1" customWidth="1"/>
    <col min="15879" max="15879" width="10.5703125" bestFit="1" customWidth="1"/>
    <col min="15881" max="15881" width="10.85546875" customWidth="1"/>
    <col min="15882" max="15882" width="12.42578125" customWidth="1"/>
    <col min="16131" max="16131" width="27.28515625" customWidth="1"/>
    <col min="16132" max="16132" width="27" customWidth="1"/>
    <col min="16133" max="16133" width="15.5703125" customWidth="1"/>
    <col min="16134" max="16134" width="14" bestFit="1" customWidth="1"/>
    <col min="16135" max="16135" width="10.5703125" bestFit="1" customWidth="1"/>
    <col min="16137" max="16137" width="10.85546875" customWidth="1"/>
    <col min="16138" max="16138" width="12.42578125" customWidth="1"/>
  </cols>
  <sheetData>
    <row r="1" spans="1:12" ht="30.75" thickBot="1">
      <c r="A1" s="89" t="s">
        <v>101</v>
      </c>
      <c r="B1" s="220" t="s">
        <v>102</v>
      </c>
      <c r="C1" s="220"/>
      <c r="D1" s="90"/>
      <c r="E1" s="91"/>
      <c r="F1" s="92"/>
      <c r="G1" s="91"/>
      <c r="H1" s="128"/>
      <c r="I1" s="124"/>
      <c r="J1" s="91"/>
    </row>
    <row r="2" spans="1:12">
      <c r="A2" s="221" t="s">
        <v>249</v>
      </c>
      <c r="B2" s="222"/>
      <c r="C2" s="222"/>
      <c r="D2" s="222"/>
      <c r="E2" s="222"/>
      <c r="F2" s="223"/>
      <c r="G2" s="222"/>
      <c r="H2" s="222"/>
      <c r="I2" s="224"/>
      <c r="J2" s="225"/>
    </row>
    <row r="3" spans="1:12" ht="71.25">
      <c r="A3" s="94" t="s">
        <v>103</v>
      </c>
      <c r="B3" s="94" t="s">
        <v>104</v>
      </c>
      <c r="C3" s="94" t="s">
        <v>105</v>
      </c>
      <c r="D3" s="94" t="s">
        <v>106</v>
      </c>
      <c r="E3" s="94" t="s">
        <v>107</v>
      </c>
      <c r="F3" s="95" t="s">
        <v>108</v>
      </c>
      <c r="G3" s="94" t="s">
        <v>109</v>
      </c>
      <c r="H3" s="132" t="s">
        <v>110</v>
      </c>
      <c r="I3" s="96" t="s">
        <v>111</v>
      </c>
      <c r="J3" s="94" t="s">
        <v>112</v>
      </c>
    </row>
    <row r="4" spans="1:12">
      <c r="A4" s="174">
        <v>1</v>
      </c>
      <c r="B4" s="165" t="s">
        <v>8</v>
      </c>
      <c r="C4" s="166" t="s">
        <v>113</v>
      </c>
      <c r="D4" s="13" t="s">
        <v>17</v>
      </c>
      <c r="E4" s="167" t="s">
        <v>204</v>
      </c>
      <c r="F4" s="180">
        <v>65554</v>
      </c>
      <c r="G4" s="168"/>
      <c r="H4" s="169">
        <v>0.01</v>
      </c>
      <c r="I4" s="18">
        <v>656</v>
      </c>
      <c r="J4" s="175" t="s">
        <v>212</v>
      </c>
      <c r="K4" s="71"/>
      <c r="L4" s="57"/>
    </row>
    <row r="5" spans="1:12" ht="15.75">
      <c r="A5" s="174">
        <v>1</v>
      </c>
      <c r="B5" s="165" t="s">
        <v>8</v>
      </c>
      <c r="C5" s="166" t="s">
        <v>113</v>
      </c>
      <c r="D5" s="13" t="s">
        <v>197</v>
      </c>
      <c r="E5" s="99" t="s">
        <v>208</v>
      </c>
      <c r="F5" s="180">
        <v>50000</v>
      </c>
      <c r="G5" s="168"/>
      <c r="H5" s="169">
        <v>0.01</v>
      </c>
      <c r="I5" s="18">
        <v>500</v>
      </c>
      <c r="J5" s="175" t="s">
        <v>212</v>
      </c>
      <c r="K5" s="71"/>
      <c r="L5" s="57"/>
    </row>
    <row r="6" spans="1:12">
      <c r="A6" s="174">
        <v>1</v>
      </c>
      <c r="B6" s="165" t="s">
        <v>8</v>
      </c>
      <c r="C6" s="166" t="s">
        <v>113</v>
      </c>
      <c r="D6" s="13" t="s">
        <v>37</v>
      </c>
      <c r="E6" s="167" t="s">
        <v>89</v>
      </c>
      <c r="F6" s="180">
        <v>357941</v>
      </c>
      <c r="G6" s="168"/>
      <c r="H6" s="169">
        <v>0.01</v>
      </c>
      <c r="I6" s="18">
        <v>3579</v>
      </c>
      <c r="J6" s="175" t="s">
        <v>212</v>
      </c>
      <c r="K6" s="71"/>
      <c r="L6" s="57"/>
    </row>
    <row r="7" spans="1:12">
      <c r="A7" s="174">
        <v>1</v>
      </c>
      <c r="B7" s="165" t="s">
        <v>8</v>
      </c>
      <c r="C7" s="166" t="s">
        <v>113</v>
      </c>
      <c r="D7" s="13" t="s">
        <v>16</v>
      </c>
      <c r="E7" s="167" t="s">
        <v>85</v>
      </c>
      <c r="F7" s="180">
        <v>20000</v>
      </c>
      <c r="G7" s="168"/>
      <c r="H7" s="169">
        <v>0.01</v>
      </c>
      <c r="I7" s="18">
        <v>200</v>
      </c>
      <c r="J7" s="175" t="s">
        <v>212</v>
      </c>
      <c r="K7" s="71"/>
      <c r="L7" s="57"/>
    </row>
    <row r="8" spans="1:12">
      <c r="A8" s="174">
        <v>1</v>
      </c>
      <c r="B8" s="165" t="s">
        <v>8</v>
      </c>
      <c r="C8" s="166" t="s">
        <v>113</v>
      </c>
      <c r="D8" s="13" t="s">
        <v>31</v>
      </c>
      <c r="E8" s="167" t="s">
        <v>83</v>
      </c>
      <c r="F8" s="180">
        <v>5000</v>
      </c>
      <c r="G8" s="168"/>
      <c r="H8" s="169">
        <v>0.01</v>
      </c>
      <c r="I8" s="18">
        <v>50</v>
      </c>
      <c r="J8" s="175" t="s">
        <v>212</v>
      </c>
      <c r="K8" s="71"/>
      <c r="L8" s="57"/>
    </row>
    <row r="9" spans="1:12">
      <c r="A9" s="174">
        <v>1</v>
      </c>
      <c r="B9" s="165" t="s">
        <v>8</v>
      </c>
      <c r="C9" s="166" t="s">
        <v>113</v>
      </c>
      <c r="D9" s="13" t="s">
        <v>12</v>
      </c>
      <c r="E9" s="167" t="s">
        <v>201</v>
      </c>
      <c r="F9" s="180">
        <v>50000</v>
      </c>
      <c r="G9" s="168"/>
      <c r="H9" s="169">
        <v>0.01</v>
      </c>
      <c r="I9" s="18">
        <v>500</v>
      </c>
      <c r="J9" s="175" t="s">
        <v>212</v>
      </c>
      <c r="K9" s="71"/>
      <c r="L9" s="57"/>
    </row>
    <row r="10" spans="1:12">
      <c r="A10" s="174">
        <v>1</v>
      </c>
      <c r="B10" s="165" t="s">
        <v>8</v>
      </c>
      <c r="C10" s="166" t="s">
        <v>113</v>
      </c>
      <c r="D10" s="13" t="s">
        <v>14</v>
      </c>
      <c r="E10" s="185" t="s">
        <v>84</v>
      </c>
      <c r="F10" s="180">
        <v>20000</v>
      </c>
      <c r="G10" s="168"/>
      <c r="H10" s="169">
        <v>0.01</v>
      </c>
      <c r="I10" s="18">
        <v>200</v>
      </c>
      <c r="J10" s="175" t="s">
        <v>212</v>
      </c>
      <c r="K10" s="71"/>
      <c r="L10" s="57"/>
    </row>
    <row r="11" spans="1:12" ht="15.75">
      <c r="A11" s="174">
        <v>1</v>
      </c>
      <c r="B11" s="165" t="s">
        <v>8</v>
      </c>
      <c r="C11" s="166" t="s">
        <v>113</v>
      </c>
      <c r="D11" s="13" t="s">
        <v>198</v>
      </c>
      <c r="E11" s="99" t="s">
        <v>206</v>
      </c>
      <c r="F11" s="180">
        <v>50000</v>
      </c>
      <c r="G11" s="168"/>
      <c r="H11" s="169">
        <v>0.01</v>
      </c>
      <c r="I11" s="18">
        <v>500</v>
      </c>
      <c r="J11" s="175" t="s">
        <v>212</v>
      </c>
      <c r="K11" s="71"/>
      <c r="L11" s="57"/>
    </row>
    <row r="12" spans="1:12">
      <c r="A12" s="174">
        <v>1</v>
      </c>
      <c r="B12" s="165" t="s">
        <v>8</v>
      </c>
      <c r="C12" s="166" t="s">
        <v>113</v>
      </c>
      <c r="D12" s="13" t="s">
        <v>59</v>
      </c>
      <c r="E12" s="167" t="s">
        <v>81</v>
      </c>
      <c r="F12" s="180">
        <v>15000</v>
      </c>
      <c r="G12" s="168"/>
      <c r="H12" s="169">
        <v>0.01</v>
      </c>
      <c r="I12" s="18">
        <v>150</v>
      </c>
      <c r="J12" s="175" t="s">
        <v>212</v>
      </c>
      <c r="K12" s="71"/>
      <c r="L12" s="57"/>
    </row>
    <row r="13" spans="1:12">
      <c r="A13" s="174">
        <v>1</v>
      </c>
      <c r="B13" s="165" t="s">
        <v>8</v>
      </c>
      <c r="C13" s="166" t="s">
        <v>113</v>
      </c>
      <c r="D13" s="13" t="s">
        <v>30</v>
      </c>
      <c r="E13" s="192" t="s">
        <v>82</v>
      </c>
      <c r="F13" s="180">
        <v>2000</v>
      </c>
      <c r="G13" s="168"/>
      <c r="H13" s="169">
        <v>0.01</v>
      </c>
      <c r="I13" s="18">
        <v>200</v>
      </c>
      <c r="J13" s="175" t="s">
        <v>212</v>
      </c>
      <c r="K13" s="71"/>
      <c r="L13" s="57"/>
    </row>
    <row r="14" spans="1:12">
      <c r="A14" s="174">
        <v>1</v>
      </c>
      <c r="B14" s="165" t="s">
        <v>8</v>
      </c>
      <c r="C14" s="166" t="s">
        <v>113</v>
      </c>
      <c r="D14" s="13" t="s">
        <v>41</v>
      </c>
      <c r="E14" s="212" t="s">
        <v>232</v>
      </c>
      <c r="F14" s="180">
        <v>1200</v>
      </c>
      <c r="G14" s="168"/>
      <c r="H14" s="169">
        <v>0.01</v>
      </c>
      <c r="I14" s="18">
        <v>12</v>
      </c>
      <c r="J14" s="175" t="s">
        <v>212</v>
      </c>
      <c r="K14" s="71"/>
      <c r="L14" s="57"/>
    </row>
    <row r="15" spans="1:12">
      <c r="A15" s="174">
        <v>1</v>
      </c>
      <c r="B15" s="165" t="s">
        <v>8</v>
      </c>
      <c r="C15" s="166" t="s">
        <v>113</v>
      </c>
      <c r="D15" s="13" t="s">
        <v>62</v>
      </c>
      <c r="E15" s="167" t="s">
        <v>87</v>
      </c>
      <c r="F15" s="180">
        <v>1000</v>
      </c>
      <c r="G15" s="168"/>
      <c r="H15" s="169">
        <v>0.01</v>
      </c>
      <c r="I15" s="18">
        <v>100</v>
      </c>
      <c r="J15" s="175" t="s">
        <v>212</v>
      </c>
      <c r="K15" s="71"/>
      <c r="L15" s="57"/>
    </row>
    <row r="16" spans="1:12">
      <c r="A16" s="174">
        <v>1</v>
      </c>
      <c r="B16" s="165" t="s">
        <v>8</v>
      </c>
      <c r="C16" s="166" t="s">
        <v>113</v>
      </c>
      <c r="D16" s="13" t="s">
        <v>34</v>
      </c>
      <c r="E16" s="167" t="s">
        <v>81</v>
      </c>
      <c r="F16" s="180">
        <v>7500</v>
      </c>
      <c r="G16" s="168"/>
      <c r="H16" s="169">
        <v>0.01</v>
      </c>
      <c r="I16" s="18">
        <v>75</v>
      </c>
      <c r="J16" s="175" t="s">
        <v>212</v>
      </c>
      <c r="K16" s="71"/>
      <c r="L16" s="57"/>
    </row>
    <row r="17" spans="1:12">
      <c r="A17" s="174">
        <v>1</v>
      </c>
      <c r="B17" s="165" t="s">
        <v>8</v>
      </c>
      <c r="C17" s="166" t="s">
        <v>113</v>
      </c>
      <c r="D17" s="13" t="s">
        <v>35</v>
      </c>
      <c r="E17" s="167" t="s">
        <v>80</v>
      </c>
      <c r="F17" s="180">
        <v>15200</v>
      </c>
      <c r="G17" s="168"/>
      <c r="H17" s="169">
        <v>0.01</v>
      </c>
      <c r="I17" s="18">
        <v>152</v>
      </c>
      <c r="J17" s="175" t="s">
        <v>212</v>
      </c>
      <c r="K17" s="71"/>
      <c r="L17" s="57"/>
    </row>
    <row r="18" spans="1:12">
      <c r="A18" s="174">
        <v>1</v>
      </c>
      <c r="B18" s="165" t="s">
        <v>8</v>
      </c>
      <c r="C18" s="166" t="s">
        <v>113</v>
      </c>
      <c r="D18" s="13" t="s">
        <v>32</v>
      </c>
      <c r="E18" s="167" t="s">
        <v>86</v>
      </c>
      <c r="F18" s="180">
        <v>3900</v>
      </c>
      <c r="G18" s="168"/>
      <c r="H18" s="169">
        <v>0.01</v>
      </c>
      <c r="I18" s="18">
        <v>39</v>
      </c>
      <c r="J18" s="175" t="s">
        <v>212</v>
      </c>
      <c r="K18" s="71"/>
      <c r="L18" s="57"/>
    </row>
    <row r="19" spans="1:12" ht="15.75">
      <c r="A19" s="174">
        <v>1</v>
      </c>
      <c r="B19" s="165" t="s">
        <v>8</v>
      </c>
      <c r="C19" s="166" t="s">
        <v>113</v>
      </c>
      <c r="D19" s="13" t="s">
        <v>45</v>
      </c>
      <c r="E19" s="173" t="s">
        <v>203</v>
      </c>
      <c r="F19" s="180">
        <v>6950</v>
      </c>
      <c r="G19" s="168"/>
      <c r="H19" s="169">
        <v>0.01</v>
      </c>
      <c r="I19" s="18">
        <v>69</v>
      </c>
      <c r="J19" s="175" t="s">
        <v>212</v>
      </c>
      <c r="K19" s="71"/>
      <c r="L19" s="57"/>
    </row>
    <row r="20" spans="1:12">
      <c r="A20" s="174">
        <v>1</v>
      </c>
      <c r="B20" s="165" t="s">
        <v>8</v>
      </c>
      <c r="C20" s="166" t="s">
        <v>113</v>
      </c>
      <c r="D20" s="13" t="s">
        <v>210</v>
      </c>
      <c r="E20" s="167" t="s">
        <v>230</v>
      </c>
      <c r="F20" s="180">
        <v>13083</v>
      </c>
      <c r="G20" s="168"/>
      <c r="H20" s="169">
        <v>0.01</v>
      </c>
      <c r="I20" s="18">
        <v>131</v>
      </c>
      <c r="J20" s="175" t="s">
        <v>212</v>
      </c>
      <c r="K20" s="71"/>
      <c r="L20" s="57"/>
    </row>
    <row r="21" spans="1:12">
      <c r="A21" s="174">
        <v>1</v>
      </c>
      <c r="B21" s="165" t="s">
        <v>8</v>
      </c>
      <c r="C21" s="166" t="s">
        <v>113</v>
      </c>
      <c r="D21" s="13" t="s">
        <v>29</v>
      </c>
      <c r="E21" s="167" t="s">
        <v>199</v>
      </c>
      <c r="F21" s="180">
        <v>30000</v>
      </c>
      <c r="G21" s="168"/>
      <c r="H21" s="169">
        <v>0.01</v>
      </c>
      <c r="I21" s="18">
        <v>300</v>
      </c>
      <c r="J21" s="175" t="s">
        <v>212</v>
      </c>
      <c r="K21" s="71"/>
      <c r="L21" s="57"/>
    </row>
    <row r="22" spans="1:12">
      <c r="A22" s="174">
        <v>1</v>
      </c>
      <c r="B22" s="165" t="s">
        <v>8</v>
      </c>
      <c r="C22" s="166" t="s">
        <v>113</v>
      </c>
      <c r="D22" s="13" t="s">
        <v>16</v>
      </c>
      <c r="E22" s="167" t="s">
        <v>85</v>
      </c>
      <c r="F22" s="180">
        <v>30000</v>
      </c>
      <c r="G22" s="168"/>
      <c r="H22" s="169">
        <v>0.01</v>
      </c>
      <c r="I22" s="18">
        <v>300</v>
      </c>
      <c r="J22" s="175" t="s">
        <v>212</v>
      </c>
      <c r="K22" s="71"/>
      <c r="L22" s="57"/>
    </row>
    <row r="23" spans="1:12" ht="15.75">
      <c r="A23" s="174">
        <v>1</v>
      </c>
      <c r="B23" s="165" t="s">
        <v>8</v>
      </c>
      <c r="C23" s="166" t="s">
        <v>113</v>
      </c>
      <c r="D23" s="13" t="s">
        <v>198</v>
      </c>
      <c r="E23" s="99" t="s">
        <v>206</v>
      </c>
      <c r="F23" s="180">
        <v>100000</v>
      </c>
      <c r="G23" s="168"/>
      <c r="H23" s="169">
        <v>0.01</v>
      </c>
      <c r="I23" s="18">
        <v>1000</v>
      </c>
      <c r="J23" s="175" t="s">
        <v>212</v>
      </c>
      <c r="K23" s="71"/>
      <c r="L23" s="57"/>
    </row>
    <row r="24" spans="1:12">
      <c r="A24" s="174">
        <v>1</v>
      </c>
      <c r="B24" s="165" t="s">
        <v>8</v>
      </c>
      <c r="C24" s="166" t="s">
        <v>113</v>
      </c>
      <c r="D24" s="13" t="s">
        <v>14</v>
      </c>
      <c r="E24" s="185" t="s">
        <v>84</v>
      </c>
      <c r="F24" s="180">
        <v>30000</v>
      </c>
      <c r="G24" s="168"/>
      <c r="H24" s="169">
        <v>0.01</v>
      </c>
      <c r="I24" s="18">
        <v>300</v>
      </c>
      <c r="J24" s="175" t="s">
        <v>212</v>
      </c>
      <c r="K24" s="74"/>
      <c r="L24" s="57"/>
    </row>
    <row r="25" spans="1:12">
      <c r="A25" s="174">
        <v>1</v>
      </c>
      <c r="B25" s="165" t="s">
        <v>8</v>
      </c>
      <c r="C25" s="166" t="s">
        <v>113</v>
      </c>
      <c r="D25" s="13" t="s">
        <v>12</v>
      </c>
      <c r="E25" s="167" t="s">
        <v>201</v>
      </c>
      <c r="F25" s="180">
        <v>50000</v>
      </c>
      <c r="G25" s="7"/>
      <c r="H25" s="169">
        <v>0.01</v>
      </c>
      <c r="I25" s="18">
        <v>500</v>
      </c>
      <c r="J25" s="175" t="s">
        <v>212</v>
      </c>
    </row>
    <row r="26" spans="1:12">
      <c r="A26" s="174">
        <v>1</v>
      </c>
      <c r="B26" s="165" t="s">
        <v>8</v>
      </c>
      <c r="C26" s="166" t="s">
        <v>113</v>
      </c>
      <c r="D26" s="13" t="s">
        <v>31</v>
      </c>
      <c r="E26" s="167" t="s">
        <v>83</v>
      </c>
      <c r="F26" s="180">
        <v>5000</v>
      </c>
      <c r="G26" s="7"/>
      <c r="H26" s="169">
        <v>0.01</v>
      </c>
      <c r="I26" s="18">
        <v>50</v>
      </c>
      <c r="J26" s="175" t="s">
        <v>212</v>
      </c>
    </row>
    <row r="27" spans="1:12" ht="15.75">
      <c r="A27" s="174">
        <v>1</v>
      </c>
      <c r="B27" s="165" t="s">
        <v>8</v>
      </c>
      <c r="C27" s="166" t="s">
        <v>113</v>
      </c>
      <c r="D27" s="13" t="s">
        <v>45</v>
      </c>
      <c r="E27" s="173" t="s">
        <v>203</v>
      </c>
      <c r="F27" s="180">
        <v>6250</v>
      </c>
      <c r="G27" s="7"/>
      <c r="H27" s="169">
        <v>0.01</v>
      </c>
      <c r="I27" s="18">
        <v>62</v>
      </c>
      <c r="J27" s="175" t="s">
        <v>212</v>
      </c>
    </row>
    <row r="28" spans="1:12">
      <c r="A28" s="174">
        <v>1</v>
      </c>
      <c r="B28" s="165" t="s">
        <v>8</v>
      </c>
      <c r="C28" s="166" t="s">
        <v>113</v>
      </c>
      <c r="D28" s="13" t="s">
        <v>32</v>
      </c>
      <c r="E28" s="167" t="s">
        <v>86</v>
      </c>
      <c r="F28" s="180">
        <v>2650</v>
      </c>
      <c r="G28" s="7"/>
      <c r="H28" s="169">
        <v>0.01</v>
      </c>
      <c r="I28" s="18">
        <v>26</v>
      </c>
      <c r="J28" s="175" t="s">
        <v>212</v>
      </c>
    </row>
    <row r="29" spans="1:12">
      <c r="A29" s="174">
        <v>1</v>
      </c>
      <c r="B29" s="165" t="s">
        <v>8</v>
      </c>
      <c r="C29" s="166" t="s">
        <v>113</v>
      </c>
      <c r="D29" s="13" t="s">
        <v>35</v>
      </c>
      <c r="E29" s="167" t="s">
        <v>80</v>
      </c>
      <c r="F29" s="180">
        <v>9300</v>
      </c>
      <c r="G29" s="7"/>
      <c r="H29" s="169">
        <v>0.01</v>
      </c>
      <c r="I29" s="18">
        <v>93</v>
      </c>
      <c r="J29" s="175" t="s">
        <v>212</v>
      </c>
    </row>
    <row r="30" spans="1:12">
      <c r="A30" s="174">
        <v>1</v>
      </c>
      <c r="B30" s="165" t="s">
        <v>8</v>
      </c>
      <c r="C30" s="166" t="s">
        <v>113</v>
      </c>
      <c r="D30" s="13" t="s">
        <v>34</v>
      </c>
      <c r="E30" s="167" t="s">
        <v>81</v>
      </c>
      <c r="F30" s="180">
        <v>6250</v>
      </c>
      <c r="G30" s="7"/>
      <c r="H30" s="169">
        <v>0.01</v>
      </c>
      <c r="I30" s="18">
        <v>62</v>
      </c>
      <c r="J30" s="175" t="s">
        <v>212</v>
      </c>
    </row>
    <row r="31" spans="1:12" ht="15.75">
      <c r="A31" s="174">
        <v>1</v>
      </c>
      <c r="B31" s="165" t="s">
        <v>8</v>
      </c>
      <c r="C31" s="166" t="s">
        <v>113</v>
      </c>
      <c r="D31" s="13" t="s">
        <v>197</v>
      </c>
      <c r="E31" s="173" t="s">
        <v>208</v>
      </c>
      <c r="F31" s="180">
        <v>18200</v>
      </c>
      <c r="G31" s="7"/>
      <c r="H31" s="169">
        <v>0.01</v>
      </c>
      <c r="I31" s="18">
        <v>182</v>
      </c>
      <c r="J31" s="175" t="s">
        <v>212</v>
      </c>
    </row>
    <row r="32" spans="1:12">
      <c r="A32" s="174">
        <v>1</v>
      </c>
      <c r="B32" s="165" t="s">
        <v>8</v>
      </c>
      <c r="C32" s="166" t="s">
        <v>113</v>
      </c>
      <c r="D32" s="13" t="s">
        <v>37</v>
      </c>
      <c r="E32" s="167" t="s">
        <v>89</v>
      </c>
      <c r="F32" s="180">
        <v>311836</v>
      </c>
      <c r="G32" s="7"/>
      <c r="H32" s="169">
        <v>0.01</v>
      </c>
      <c r="I32" s="18">
        <v>3118</v>
      </c>
      <c r="J32" s="175" t="s">
        <v>212</v>
      </c>
    </row>
    <row r="33" spans="1:10">
      <c r="A33" s="174">
        <v>1</v>
      </c>
      <c r="B33" s="165" t="s">
        <v>8</v>
      </c>
      <c r="C33" s="166" t="s">
        <v>113</v>
      </c>
      <c r="D33" s="13" t="s">
        <v>17</v>
      </c>
      <c r="E33" s="167" t="s">
        <v>204</v>
      </c>
      <c r="F33" s="180">
        <v>17069</v>
      </c>
      <c r="G33" s="7"/>
      <c r="H33" s="169">
        <v>0.01</v>
      </c>
      <c r="I33" s="18">
        <v>171</v>
      </c>
      <c r="J33" s="175" t="s">
        <v>212</v>
      </c>
    </row>
    <row r="34" spans="1:10">
      <c r="A34" s="174">
        <v>1</v>
      </c>
      <c r="B34" s="165" t="s">
        <v>8</v>
      </c>
      <c r="C34" s="166" t="s">
        <v>113</v>
      </c>
      <c r="D34" s="13" t="s">
        <v>37</v>
      </c>
      <c r="E34" s="167" t="s">
        <v>89</v>
      </c>
      <c r="F34" s="180">
        <v>516821</v>
      </c>
      <c r="G34" s="7"/>
      <c r="H34" s="169">
        <v>0.01</v>
      </c>
      <c r="I34" s="18">
        <v>5168</v>
      </c>
      <c r="J34" s="175" t="s">
        <v>212</v>
      </c>
    </row>
    <row r="35" spans="1:10" ht="15.75">
      <c r="A35" s="174">
        <v>1</v>
      </c>
      <c r="B35" s="165" t="s">
        <v>8</v>
      </c>
      <c r="C35" s="166" t="s">
        <v>113</v>
      </c>
      <c r="D35" s="13" t="s">
        <v>45</v>
      </c>
      <c r="E35" s="173" t="s">
        <v>203</v>
      </c>
      <c r="F35" s="180">
        <v>7500</v>
      </c>
      <c r="G35" s="7"/>
      <c r="H35" s="169">
        <v>0.01</v>
      </c>
      <c r="I35" s="18">
        <v>75</v>
      </c>
      <c r="J35" s="175" t="s">
        <v>212</v>
      </c>
    </row>
    <row r="36" spans="1:10">
      <c r="A36" s="174">
        <v>1</v>
      </c>
      <c r="B36" s="165" t="s">
        <v>8</v>
      </c>
      <c r="C36" s="166" t="s">
        <v>113</v>
      </c>
      <c r="D36" s="13" t="s">
        <v>32</v>
      </c>
      <c r="E36" s="167" t="s">
        <v>86</v>
      </c>
      <c r="F36" s="180">
        <v>3750</v>
      </c>
      <c r="G36" s="7"/>
      <c r="H36" s="169">
        <v>0.01</v>
      </c>
      <c r="I36" s="18">
        <v>37</v>
      </c>
      <c r="J36" s="175" t="s">
        <v>212</v>
      </c>
    </row>
    <row r="37" spans="1:10">
      <c r="A37" s="174">
        <v>1</v>
      </c>
      <c r="B37" s="165" t="s">
        <v>8</v>
      </c>
      <c r="C37" s="166" t="s">
        <v>113</v>
      </c>
      <c r="D37" s="13" t="s">
        <v>35</v>
      </c>
      <c r="E37" s="167" t="s">
        <v>80</v>
      </c>
      <c r="F37" s="180">
        <v>9550</v>
      </c>
      <c r="G37" s="7"/>
      <c r="H37" s="169">
        <v>0.01</v>
      </c>
      <c r="I37" s="18">
        <v>95</v>
      </c>
      <c r="J37" s="175" t="s">
        <v>212</v>
      </c>
    </row>
    <row r="38" spans="1:10">
      <c r="A38" s="174">
        <v>1</v>
      </c>
      <c r="B38" s="165" t="s">
        <v>8</v>
      </c>
      <c r="C38" s="166" t="s">
        <v>113</v>
      </c>
      <c r="D38" s="13" t="s">
        <v>34</v>
      </c>
      <c r="E38" s="167" t="s">
        <v>81</v>
      </c>
      <c r="F38" s="180">
        <v>6800</v>
      </c>
      <c r="G38" s="7"/>
      <c r="H38" s="169">
        <v>0.01</v>
      </c>
      <c r="I38" s="18">
        <v>68</v>
      </c>
      <c r="J38" s="175" t="s">
        <v>212</v>
      </c>
    </row>
    <row r="39" spans="1:10">
      <c r="A39" s="174">
        <v>1</v>
      </c>
      <c r="B39" s="165" t="s">
        <v>8</v>
      </c>
      <c r="C39" s="166" t="s">
        <v>113</v>
      </c>
      <c r="D39" s="13" t="s">
        <v>62</v>
      </c>
      <c r="E39" s="167" t="s">
        <v>87</v>
      </c>
      <c r="F39" s="180">
        <v>4650</v>
      </c>
      <c r="G39" s="7"/>
      <c r="H39" s="169">
        <v>0.01</v>
      </c>
      <c r="I39" s="18">
        <v>46</v>
      </c>
      <c r="J39" s="175" t="s">
        <v>212</v>
      </c>
    </row>
    <row r="40" spans="1:10">
      <c r="A40" s="174">
        <v>1</v>
      </c>
      <c r="B40" s="165" t="s">
        <v>8</v>
      </c>
      <c r="C40" s="166" t="s">
        <v>113</v>
      </c>
      <c r="D40" s="13" t="s">
        <v>11</v>
      </c>
      <c r="E40" s="167" t="s">
        <v>83</v>
      </c>
      <c r="F40" s="180">
        <v>50000</v>
      </c>
      <c r="G40" s="7"/>
      <c r="H40" s="169">
        <v>0.01</v>
      </c>
      <c r="I40" s="18">
        <v>500</v>
      </c>
      <c r="J40" s="175" t="s">
        <v>212</v>
      </c>
    </row>
    <row r="41" spans="1:10">
      <c r="A41" s="174">
        <v>1</v>
      </c>
      <c r="B41" s="165" t="s">
        <v>8</v>
      </c>
      <c r="C41" s="166" t="s">
        <v>113</v>
      </c>
      <c r="D41" s="13" t="s">
        <v>12</v>
      </c>
      <c r="E41" s="167" t="s">
        <v>201</v>
      </c>
      <c r="F41" s="180">
        <v>100000</v>
      </c>
      <c r="G41" s="7"/>
      <c r="H41" s="169">
        <v>0.01</v>
      </c>
      <c r="I41" s="18">
        <v>1000</v>
      </c>
      <c r="J41" s="175" t="s">
        <v>212</v>
      </c>
    </row>
    <row r="42" spans="1:10">
      <c r="A42" s="174">
        <v>1</v>
      </c>
      <c r="B42" s="165" t="s">
        <v>8</v>
      </c>
      <c r="C42" s="166" t="s">
        <v>113</v>
      </c>
      <c r="D42" s="13" t="s">
        <v>14</v>
      </c>
      <c r="E42" s="185" t="s">
        <v>84</v>
      </c>
      <c r="F42" s="180">
        <v>50000</v>
      </c>
      <c r="G42" s="7"/>
      <c r="H42" s="169">
        <v>0.01</v>
      </c>
      <c r="I42" s="18">
        <v>500</v>
      </c>
      <c r="J42" s="175" t="s">
        <v>212</v>
      </c>
    </row>
    <row r="43" spans="1:10">
      <c r="A43" s="174">
        <v>1</v>
      </c>
      <c r="B43" s="165" t="s">
        <v>8</v>
      </c>
      <c r="C43" s="166" t="s">
        <v>113</v>
      </c>
      <c r="D43" s="13" t="s">
        <v>29</v>
      </c>
      <c r="E43" s="167" t="s">
        <v>199</v>
      </c>
      <c r="F43" s="180">
        <v>30000</v>
      </c>
      <c r="G43" s="7"/>
      <c r="H43" s="169">
        <v>0.01</v>
      </c>
      <c r="I43" s="18">
        <v>300</v>
      </c>
      <c r="J43" s="175" t="s">
        <v>212</v>
      </c>
    </row>
    <row r="44" spans="1:10">
      <c r="A44" s="174">
        <v>1</v>
      </c>
      <c r="B44" s="165" t="s">
        <v>8</v>
      </c>
      <c r="C44" s="166" t="s">
        <v>113</v>
      </c>
      <c r="D44" s="13" t="s">
        <v>16</v>
      </c>
      <c r="E44" s="167" t="s">
        <v>85</v>
      </c>
      <c r="F44" s="180">
        <v>30000</v>
      </c>
      <c r="G44" s="7"/>
      <c r="H44" s="169">
        <v>0.01</v>
      </c>
      <c r="I44" s="18">
        <v>300</v>
      </c>
      <c r="J44" s="175" t="s">
        <v>212</v>
      </c>
    </row>
    <row r="45" spans="1:10">
      <c r="A45" s="174">
        <v>1</v>
      </c>
      <c r="B45" s="165" t="s">
        <v>8</v>
      </c>
      <c r="C45" s="166" t="s">
        <v>113</v>
      </c>
      <c r="D45" s="13" t="s">
        <v>30</v>
      </c>
      <c r="E45" s="192" t="s">
        <v>82</v>
      </c>
      <c r="F45" s="180">
        <v>40000</v>
      </c>
      <c r="G45" s="7"/>
      <c r="H45" s="169">
        <v>0.01</v>
      </c>
      <c r="I45" s="18">
        <v>400</v>
      </c>
      <c r="J45" s="175" t="s">
        <v>212</v>
      </c>
    </row>
    <row r="46" spans="1:10">
      <c r="A46" s="174">
        <v>1</v>
      </c>
      <c r="B46" s="165" t="s">
        <v>8</v>
      </c>
      <c r="C46" s="166" t="s">
        <v>113</v>
      </c>
      <c r="D46" s="13" t="s">
        <v>46</v>
      </c>
      <c r="E46" s="191" t="s">
        <v>202</v>
      </c>
      <c r="F46" s="180">
        <v>50000</v>
      </c>
      <c r="G46" s="7"/>
      <c r="H46" s="169">
        <v>0.01</v>
      </c>
      <c r="I46" s="18">
        <v>500</v>
      </c>
      <c r="J46" s="175" t="s">
        <v>212</v>
      </c>
    </row>
    <row r="47" spans="1:10" ht="15.75">
      <c r="A47" s="174">
        <v>1</v>
      </c>
      <c r="B47" s="165" t="s">
        <v>8</v>
      </c>
      <c r="C47" s="166" t="s">
        <v>113</v>
      </c>
      <c r="D47" s="13" t="s">
        <v>198</v>
      </c>
      <c r="E47" s="99" t="s">
        <v>206</v>
      </c>
      <c r="F47" s="180">
        <v>100000</v>
      </c>
      <c r="G47" s="7"/>
      <c r="H47" s="169">
        <v>0.01</v>
      </c>
      <c r="I47" s="18">
        <v>1000</v>
      </c>
      <c r="J47" s="175" t="s">
        <v>212</v>
      </c>
    </row>
    <row r="48" spans="1:10">
      <c r="A48" s="174">
        <v>1</v>
      </c>
      <c r="B48" s="165" t="s">
        <v>8</v>
      </c>
      <c r="C48" s="166" t="s">
        <v>113</v>
      </c>
      <c r="D48" s="13" t="s">
        <v>51</v>
      </c>
      <c r="E48" s="167" t="s">
        <v>235</v>
      </c>
      <c r="F48" s="180">
        <v>30000</v>
      </c>
      <c r="G48" s="7"/>
      <c r="H48" s="169">
        <v>0.01</v>
      </c>
      <c r="I48" s="18">
        <v>300</v>
      </c>
      <c r="J48" s="175" t="s">
        <v>212</v>
      </c>
    </row>
    <row r="49" spans="1:11" ht="15.75">
      <c r="A49" s="174">
        <v>1</v>
      </c>
      <c r="B49" s="165" t="s">
        <v>8</v>
      </c>
      <c r="C49" s="166" t="s">
        <v>113</v>
      </c>
      <c r="D49" s="13" t="s">
        <v>197</v>
      </c>
      <c r="E49" s="173" t="s">
        <v>208</v>
      </c>
      <c r="F49" s="180">
        <v>14600</v>
      </c>
      <c r="G49" s="7"/>
      <c r="H49" s="169">
        <v>0.01</v>
      </c>
      <c r="I49" s="18">
        <v>146</v>
      </c>
      <c r="J49" s="175" t="s">
        <v>212</v>
      </c>
    </row>
    <row r="50" spans="1:11">
      <c r="A50" s="174">
        <v>1</v>
      </c>
      <c r="B50" s="165" t="s">
        <v>8</v>
      </c>
      <c r="C50" s="166" t="s">
        <v>113</v>
      </c>
      <c r="D50" s="13" t="s">
        <v>17</v>
      </c>
      <c r="E50" s="211" t="s">
        <v>204</v>
      </c>
      <c r="F50" s="183">
        <v>9185</v>
      </c>
      <c r="G50" s="7"/>
      <c r="H50" s="169">
        <v>0.01</v>
      </c>
      <c r="I50" s="18">
        <v>92</v>
      </c>
      <c r="J50" s="175" t="s">
        <v>212</v>
      </c>
    </row>
    <row r="51" spans="1:11">
      <c r="A51" s="174">
        <v>1</v>
      </c>
      <c r="B51" s="165" t="s">
        <v>8</v>
      </c>
      <c r="C51" s="166" t="s">
        <v>113</v>
      </c>
      <c r="D51" s="13" t="s">
        <v>37</v>
      </c>
      <c r="E51" s="167" t="s">
        <v>89</v>
      </c>
      <c r="F51" s="181">
        <v>231980</v>
      </c>
      <c r="G51" s="7"/>
      <c r="H51" s="169">
        <v>0.01</v>
      </c>
      <c r="I51" s="18">
        <v>2320</v>
      </c>
      <c r="J51" s="175" t="s">
        <v>212</v>
      </c>
    </row>
    <row r="52" spans="1:11" ht="15.75">
      <c r="A52" s="174">
        <v>1</v>
      </c>
      <c r="B52" s="165" t="s">
        <v>8</v>
      </c>
      <c r="C52" s="166" t="s">
        <v>113</v>
      </c>
      <c r="D52" s="13" t="s">
        <v>45</v>
      </c>
      <c r="E52" s="173" t="s">
        <v>203</v>
      </c>
      <c r="F52" s="181">
        <v>6250</v>
      </c>
      <c r="G52" s="7"/>
      <c r="H52" s="169">
        <v>0.01</v>
      </c>
      <c r="I52" s="18">
        <v>62</v>
      </c>
      <c r="J52" s="175" t="s">
        <v>212</v>
      </c>
    </row>
    <row r="53" spans="1:11" ht="15.75">
      <c r="A53" s="174">
        <v>1</v>
      </c>
      <c r="B53" s="165" t="s">
        <v>8</v>
      </c>
      <c r="C53" s="166" t="s">
        <v>113</v>
      </c>
      <c r="D53" s="13" t="s">
        <v>32</v>
      </c>
      <c r="E53" s="167" t="s">
        <v>86</v>
      </c>
      <c r="F53" s="181">
        <v>6250</v>
      </c>
      <c r="G53" s="7"/>
      <c r="H53" s="169">
        <v>0.01</v>
      </c>
      <c r="I53" s="18">
        <v>62</v>
      </c>
      <c r="J53" s="175" t="s">
        <v>212</v>
      </c>
      <c r="K53" s="99"/>
    </row>
    <row r="54" spans="1:11">
      <c r="A54" s="174">
        <v>1</v>
      </c>
      <c r="B54" s="165" t="s">
        <v>8</v>
      </c>
      <c r="C54" s="166" t="s">
        <v>113</v>
      </c>
      <c r="D54" s="13" t="s">
        <v>35</v>
      </c>
      <c r="E54" s="167" t="s">
        <v>80</v>
      </c>
      <c r="F54" s="181">
        <v>14950</v>
      </c>
      <c r="G54" s="7"/>
      <c r="H54" s="169">
        <v>0.01</v>
      </c>
      <c r="I54" s="18">
        <v>149</v>
      </c>
      <c r="J54" s="175" t="s">
        <v>212</v>
      </c>
    </row>
    <row r="55" spans="1:11">
      <c r="A55" s="174">
        <v>1</v>
      </c>
      <c r="B55" s="165" t="s">
        <v>8</v>
      </c>
      <c r="C55" s="166" t="s">
        <v>113</v>
      </c>
      <c r="D55" s="13" t="s">
        <v>34</v>
      </c>
      <c r="E55" s="167" t="s">
        <v>81</v>
      </c>
      <c r="F55" s="181">
        <v>6250</v>
      </c>
      <c r="G55" s="7"/>
      <c r="H55" s="169">
        <v>0.01</v>
      </c>
      <c r="I55" s="18">
        <v>62</v>
      </c>
      <c r="J55" s="175" t="s">
        <v>212</v>
      </c>
    </row>
    <row r="56" spans="1:11">
      <c r="A56" s="174">
        <v>1</v>
      </c>
      <c r="B56" s="165" t="s">
        <v>8</v>
      </c>
      <c r="C56" s="166" t="s">
        <v>113</v>
      </c>
      <c r="D56" s="13" t="s">
        <v>62</v>
      </c>
      <c r="E56" s="167" t="s">
        <v>87</v>
      </c>
      <c r="F56" s="181">
        <v>9300</v>
      </c>
      <c r="G56" s="7"/>
      <c r="H56" s="169">
        <v>0.01</v>
      </c>
      <c r="I56" s="18">
        <v>93</v>
      </c>
      <c r="J56" s="175" t="s">
        <v>212</v>
      </c>
    </row>
    <row r="57" spans="1:11">
      <c r="A57" s="174">
        <v>1</v>
      </c>
      <c r="B57" s="165" t="s">
        <v>8</v>
      </c>
      <c r="C57" s="166" t="s">
        <v>113</v>
      </c>
      <c r="D57" s="13" t="s">
        <v>11</v>
      </c>
      <c r="E57" s="167" t="s">
        <v>83</v>
      </c>
      <c r="F57" s="181">
        <v>50000</v>
      </c>
      <c r="G57" s="7"/>
      <c r="H57" s="169">
        <v>0.01</v>
      </c>
      <c r="I57" s="18">
        <v>500</v>
      </c>
      <c r="J57" s="175" t="s">
        <v>212</v>
      </c>
    </row>
    <row r="58" spans="1:11">
      <c r="A58" s="174">
        <v>1</v>
      </c>
      <c r="B58" s="165" t="s">
        <v>8</v>
      </c>
      <c r="C58" s="166" t="s">
        <v>113</v>
      </c>
      <c r="D58" s="13" t="s">
        <v>12</v>
      </c>
      <c r="E58" s="167" t="s">
        <v>201</v>
      </c>
      <c r="F58" s="181">
        <v>40000</v>
      </c>
      <c r="G58" s="7"/>
      <c r="H58" s="169">
        <v>0.01</v>
      </c>
      <c r="I58" s="18">
        <v>400</v>
      </c>
      <c r="J58" s="175" t="s">
        <v>212</v>
      </c>
    </row>
    <row r="59" spans="1:11">
      <c r="A59" s="174">
        <v>1</v>
      </c>
      <c r="B59" s="165" t="s">
        <v>8</v>
      </c>
      <c r="C59" s="166" t="s">
        <v>113</v>
      </c>
      <c r="D59" s="13" t="s">
        <v>14</v>
      </c>
      <c r="E59" s="185" t="s">
        <v>84</v>
      </c>
      <c r="F59" s="181">
        <v>50000</v>
      </c>
      <c r="G59" s="7"/>
      <c r="H59" s="169">
        <v>0.01</v>
      </c>
      <c r="I59" s="18">
        <v>500</v>
      </c>
      <c r="J59" s="175" t="s">
        <v>212</v>
      </c>
    </row>
    <row r="60" spans="1:11">
      <c r="A60" s="174">
        <v>1</v>
      </c>
      <c r="B60" s="165" t="s">
        <v>8</v>
      </c>
      <c r="C60" s="166" t="s">
        <v>113</v>
      </c>
      <c r="D60" s="13" t="s">
        <v>16</v>
      </c>
      <c r="E60" s="167" t="s">
        <v>85</v>
      </c>
      <c r="F60" s="181">
        <v>50000</v>
      </c>
      <c r="G60" s="7"/>
      <c r="H60" s="169">
        <v>0.01</v>
      </c>
      <c r="I60" s="18">
        <v>500</v>
      </c>
      <c r="J60" s="175" t="s">
        <v>212</v>
      </c>
    </row>
    <row r="61" spans="1:11">
      <c r="A61" s="174">
        <v>1</v>
      </c>
      <c r="B61" s="165" t="s">
        <v>8</v>
      </c>
      <c r="C61" s="166" t="s">
        <v>113</v>
      </c>
      <c r="D61" s="13" t="s">
        <v>52</v>
      </c>
      <c r="E61" s="167" t="s">
        <v>200</v>
      </c>
      <c r="F61" s="181">
        <v>30000</v>
      </c>
      <c r="G61" s="7"/>
      <c r="H61" s="169">
        <v>0.01</v>
      </c>
      <c r="I61" s="18">
        <v>300</v>
      </c>
      <c r="J61" s="175" t="s">
        <v>212</v>
      </c>
    </row>
    <row r="62" spans="1:11">
      <c r="A62" s="174">
        <v>1</v>
      </c>
      <c r="B62" s="165" t="s">
        <v>8</v>
      </c>
      <c r="C62" s="166" t="s">
        <v>113</v>
      </c>
      <c r="D62" s="13" t="s">
        <v>30</v>
      </c>
      <c r="E62" s="192" t="s">
        <v>82</v>
      </c>
      <c r="F62" s="181">
        <v>30000</v>
      </c>
      <c r="G62" s="7"/>
      <c r="H62" s="169">
        <v>0.01</v>
      </c>
      <c r="I62" s="18">
        <v>300</v>
      </c>
      <c r="J62" s="175" t="s">
        <v>212</v>
      </c>
    </row>
    <row r="63" spans="1:11">
      <c r="A63" s="174">
        <v>1</v>
      </c>
      <c r="B63" s="165" t="s">
        <v>8</v>
      </c>
      <c r="C63" s="166" t="s">
        <v>113</v>
      </c>
      <c r="D63" s="13" t="s">
        <v>46</v>
      </c>
      <c r="E63" s="191" t="s">
        <v>202</v>
      </c>
      <c r="F63" s="181">
        <v>40000</v>
      </c>
      <c r="G63" s="7"/>
      <c r="H63" s="169">
        <v>0.01</v>
      </c>
      <c r="I63" s="18">
        <v>400</v>
      </c>
      <c r="J63" s="175" t="s">
        <v>212</v>
      </c>
    </row>
    <row r="64" spans="1:11" ht="15.75">
      <c r="A64" s="174">
        <v>1</v>
      </c>
      <c r="B64" s="165" t="s">
        <v>8</v>
      </c>
      <c r="C64" s="166" t="s">
        <v>113</v>
      </c>
      <c r="D64" s="13" t="s">
        <v>197</v>
      </c>
      <c r="E64" s="173" t="s">
        <v>208</v>
      </c>
      <c r="F64" s="181">
        <v>15200</v>
      </c>
      <c r="G64" s="7"/>
      <c r="H64" s="169">
        <v>0.01</v>
      </c>
      <c r="I64" s="18">
        <v>152</v>
      </c>
      <c r="J64" s="175" t="s">
        <v>212</v>
      </c>
    </row>
    <row r="65" spans="1:10">
      <c r="A65" s="174">
        <v>1</v>
      </c>
      <c r="B65" s="165" t="s">
        <v>8</v>
      </c>
      <c r="C65" s="166" t="s">
        <v>113</v>
      </c>
      <c r="D65" s="13" t="s">
        <v>37</v>
      </c>
      <c r="E65" s="167" t="s">
        <v>89</v>
      </c>
      <c r="F65" s="181">
        <v>366668</v>
      </c>
      <c r="G65" s="7"/>
      <c r="H65" s="169">
        <v>0.01</v>
      </c>
      <c r="I65" s="18">
        <v>3667</v>
      </c>
      <c r="J65" s="175" t="s">
        <v>212</v>
      </c>
    </row>
    <row r="66" spans="1:10">
      <c r="A66" s="174">
        <v>1</v>
      </c>
      <c r="B66" s="165" t="s">
        <v>8</v>
      </c>
      <c r="C66" s="166" t="s">
        <v>113</v>
      </c>
      <c r="D66" s="13" t="s">
        <v>60</v>
      </c>
      <c r="E66" s="167" t="s">
        <v>83</v>
      </c>
      <c r="F66" s="181">
        <v>2500</v>
      </c>
      <c r="G66" s="7"/>
      <c r="H66" s="169">
        <v>0.01</v>
      </c>
      <c r="I66" s="18">
        <v>25</v>
      </c>
      <c r="J66" s="175" t="s">
        <v>212</v>
      </c>
    </row>
    <row r="67" spans="1:10">
      <c r="A67" s="174">
        <v>1</v>
      </c>
      <c r="B67" s="165" t="s">
        <v>8</v>
      </c>
      <c r="C67" s="166" t="s">
        <v>113</v>
      </c>
      <c r="D67" s="13" t="s">
        <v>35</v>
      </c>
      <c r="E67" s="167" t="s">
        <v>80</v>
      </c>
      <c r="F67" s="181">
        <v>10600</v>
      </c>
      <c r="G67" s="7"/>
      <c r="H67" s="169">
        <v>0.01</v>
      </c>
      <c r="I67" s="18">
        <v>106</v>
      </c>
      <c r="J67" s="175" t="s">
        <v>212</v>
      </c>
    </row>
    <row r="68" spans="1:10">
      <c r="A68" s="174">
        <v>1</v>
      </c>
      <c r="B68" s="165" t="s">
        <v>8</v>
      </c>
      <c r="C68" s="166" t="s">
        <v>113</v>
      </c>
      <c r="D68" s="13" t="s">
        <v>34</v>
      </c>
      <c r="E68" s="167" t="s">
        <v>81</v>
      </c>
      <c r="F68" s="181">
        <v>4050</v>
      </c>
      <c r="G68" s="7"/>
      <c r="H68" s="169">
        <v>0.01</v>
      </c>
      <c r="I68" s="18">
        <v>40</v>
      </c>
      <c r="J68" s="175" t="s">
        <v>212</v>
      </c>
    </row>
    <row r="69" spans="1:10">
      <c r="A69" s="174">
        <v>1</v>
      </c>
      <c r="B69" s="165" t="s">
        <v>8</v>
      </c>
      <c r="C69" s="166" t="s">
        <v>113</v>
      </c>
      <c r="D69" s="13" t="s">
        <v>62</v>
      </c>
      <c r="E69" s="167" t="s">
        <v>87</v>
      </c>
      <c r="F69" s="181">
        <v>7750</v>
      </c>
      <c r="G69" s="7"/>
      <c r="H69" s="169">
        <v>0.01</v>
      </c>
      <c r="I69" s="18">
        <v>77</v>
      </c>
      <c r="J69" s="175" t="s">
        <v>212</v>
      </c>
    </row>
    <row r="70" spans="1:10">
      <c r="A70" s="174">
        <v>1</v>
      </c>
      <c r="B70" s="165" t="s">
        <v>8</v>
      </c>
      <c r="C70" s="166" t="s">
        <v>113</v>
      </c>
      <c r="D70" s="13" t="s">
        <v>31</v>
      </c>
      <c r="E70" s="167" t="s">
        <v>83</v>
      </c>
      <c r="F70" s="181">
        <v>2500</v>
      </c>
      <c r="G70" s="7"/>
      <c r="H70" s="169">
        <v>0.01</v>
      </c>
      <c r="I70" s="18">
        <v>25</v>
      </c>
      <c r="J70" s="175" t="s">
        <v>212</v>
      </c>
    </row>
    <row r="71" spans="1:10" ht="15.75">
      <c r="A71" s="174">
        <v>1</v>
      </c>
      <c r="B71" s="165" t="s">
        <v>8</v>
      </c>
      <c r="C71" s="166" t="s">
        <v>113</v>
      </c>
      <c r="D71" s="13" t="s">
        <v>45</v>
      </c>
      <c r="E71" s="173" t="s">
        <v>203</v>
      </c>
      <c r="F71" s="181">
        <v>5000</v>
      </c>
      <c r="G71" s="7"/>
      <c r="H71" s="169">
        <v>0.01</v>
      </c>
      <c r="I71" s="18">
        <v>50</v>
      </c>
      <c r="J71" s="175" t="s">
        <v>212</v>
      </c>
    </row>
    <row r="72" spans="1:10">
      <c r="A72" s="174">
        <v>1</v>
      </c>
      <c r="B72" s="165" t="s">
        <v>8</v>
      </c>
      <c r="C72" s="166" t="s">
        <v>113</v>
      </c>
      <c r="D72" s="13" t="s">
        <v>32</v>
      </c>
      <c r="E72" s="167" t="s">
        <v>86</v>
      </c>
      <c r="F72" s="181">
        <v>2500</v>
      </c>
      <c r="G72" s="7"/>
      <c r="H72" s="169">
        <v>0.01</v>
      </c>
      <c r="I72" s="18">
        <v>25</v>
      </c>
      <c r="J72" s="175" t="s">
        <v>212</v>
      </c>
    </row>
    <row r="73" spans="1:10">
      <c r="A73" s="174">
        <v>1</v>
      </c>
      <c r="B73" s="165" t="s">
        <v>8</v>
      </c>
      <c r="C73" s="166" t="s">
        <v>113</v>
      </c>
      <c r="D73" s="13" t="s">
        <v>46</v>
      </c>
      <c r="E73" s="191" t="s">
        <v>202</v>
      </c>
      <c r="F73" s="181">
        <v>30000</v>
      </c>
      <c r="G73" s="7"/>
      <c r="H73" s="169">
        <v>0.01</v>
      </c>
      <c r="I73" s="18">
        <v>300</v>
      </c>
      <c r="J73" s="175" t="s">
        <v>212</v>
      </c>
    </row>
    <row r="74" spans="1:10">
      <c r="A74" s="174">
        <v>1</v>
      </c>
      <c r="B74" s="165" t="s">
        <v>8</v>
      </c>
      <c r="C74" s="166" t="s">
        <v>113</v>
      </c>
      <c r="D74" s="13" t="s">
        <v>211</v>
      </c>
      <c r="E74" s="167" t="s">
        <v>87</v>
      </c>
      <c r="F74" s="181">
        <v>17000</v>
      </c>
      <c r="G74" s="7"/>
      <c r="H74" s="172">
        <v>0.01</v>
      </c>
      <c r="I74" s="18">
        <v>170</v>
      </c>
      <c r="J74" s="175" t="s">
        <v>212</v>
      </c>
    </row>
    <row r="75" spans="1:10">
      <c r="A75" s="174">
        <v>1</v>
      </c>
      <c r="B75" s="165" t="s">
        <v>8</v>
      </c>
      <c r="C75" s="166" t="s">
        <v>113</v>
      </c>
      <c r="D75" s="13" t="s">
        <v>52</v>
      </c>
      <c r="E75" s="167" t="s">
        <v>200</v>
      </c>
      <c r="F75" s="181">
        <v>40000</v>
      </c>
      <c r="G75" s="7"/>
      <c r="H75" s="169">
        <v>0.01</v>
      </c>
      <c r="I75" s="18">
        <v>400</v>
      </c>
      <c r="J75" s="175" t="s">
        <v>212</v>
      </c>
    </row>
    <row r="76" spans="1:10">
      <c r="A76" s="174">
        <v>1</v>
      </c>
      <c r="B76" s="165" t="s">
        <v>8</v>
      </c>
      <c r="C76" s="166" t="s">
        <v>113</v>
      </c>
      <c r="D76" s="13" t="s">
        <v>16</v>
      </c>
      <c r="E76" s="167" t="s">
        <v>85</v>
      </c>
      <c r="F76" s="181">
        <v>50000</v>
      </c>
      <c r="G76" s="7"/>
      <c r="H76" s="169">
        <v>0.01</v>
      </c>
      <c r="I76" s="18">
        <v>500</v>
      </c>
      <c r="J76" s="175" t="s">
        <v>212</v>
      </c>
    </row>
    <row r="77" spans="1:10" ht="15.75">
      <c r="A77" s="174">
        <v>1</v>
      </c>
      <c r="B77" s="165" t="s">
        <v>8</v>
      </c>
      <c r="C77" s="166" t="s">
        <v>113</v>
      </c>
      <c r="D77" s="13" t="s">
        <v>198</v>
      </c>
      <c r="E77" s="99" t="s">
        <v>206</v>
      </c>
      <c r="F77" s="181">
        <v>50000</v>
      </c>
      <c r="G77" s="7"/>
      <c r="H77" s="169">
        <v>0.01</v>
      </c>
      <c r="I77" s="18">
        <v>500</v>
      </c>
      <c r="J77" s="175" t="s">
        <v>212</v>
      </c>
    </row>
    <row r="78" spans="1:10">
      <c r="A78" s="174">
        <v>1</v>
      </c>
      <c r="B78" s="165" t="s">
        <v>8</v>
      </c>
      <c r="C78" s="166" t="s">
        <v>113</v>
      </c>
      <c r="D78" s="13" t="s">
        <v>14</v>
      </c>
      <c r="E78" s="185" t="s">
        <v>84</v>
      </c>
      <c r="F78" s="181">
        <v>50000</v>
      </c>
      <c r="G78" s="7"/>
      <c r="H78" s="169">
        <v>0.01</v>
      </c>
      <c r="I78" s="18">
        <v>500</v>
      </c>
      <c r="J78" s="175" t="s">
        <v>212</v>
      </c>
    </row>
    <row r="79" spans="1:10">
      <c r="A79" s="174">
        <v>1</v>
      </c>
      <c r="B79" s="165" t="s">
        <v>8</v>
      </c>
      <c r="C79" s="166" t="s">
        <v>113</v>
      </c>
      <c r="D79" s="13" t="s">
        <v>11</v>
      </c>
      <c r="E79" s="167" t="s">
        <v>83</v>
      </c>
      <c r="F79" s="181">
        <v>50000</v>
      </c>
      <c r="G79" s="7"/>
      <c r="H79" s="169">
        <v>0.01</v>
      </c>
      <c r="I79" s="18">
        <v>500</v>
      </c>
      <c r="J79" s="175" t="s">
        <v>212</v>
      </c>
    </row>
    <row r="80" spans="1:10" ht="15.75">
      <c r="A80" s="174">
        <v>1</v>
      </c>
      <c r="B80" s="165" t="s">
        <v>8</v>
      </c>
      <c r="C80" s="166" t="s">
        <v>113</v>
      </c>
      <c r="D80" s="13" t="s">
        <v>197</v>
      </c>
      <c r="E80" s="173" t="s">
        <v>208</v>
      </c>
      <c r="F80" s="181">
        <v>17600</v>
      </c>
      <c r="G80" s="7"/>
      <c r="H80" s="169">
        <v>0.01</v>
      </c>
      <c r="I80" s="18">
        <v>176</v>
      </c>
      <c r="J80" s="175" t="s">
        <v>212</v>
      </c>
    </row>
    <row r="81" spans="1:10">
      <c r="A81" s="174">
        <v>1</v>
      </c>
      <c r="B81" s="165" t="s">
        <v>8</v>
      </c>
      <c r="C81" s="166" t="s">
        <v>113</v>
      </c>
      <c r="D81" s="13" t="s">
        <v>37</v>
      </c>
      <c r="E81" s="167" t="s">
        <v>89</v>
      </c>
      <c r="F81" s="181">
        <v>166557</v>
      </c>
      <c r="G81" s="7"/>
      <c r="H81" s="169">
        <v>0.01</v>
      </c>
      <c r="I81" s="18">
        <v>1666</v>
      </c>
      <c r="J81" s="175" t="s">
        <v>212</v>
      </c>
    </row>
    <row r="82" spans="1:10">
      <c r="A82" s="174">
        <v>1</v>
      </c>
      <c r="B82" s="165" t="s">
        <v>8</v>
      </c>
      <c r="C82" s="166" t="s">
        <v>113</v>
      </c>
      <c r="D82" s="13" t="s">
        <v>17</v>
      </c>
      <c r="E82" s="167" t="s">
        <v>204</v>
      </c>
      <c r="F82" s="181">
        <v>18054</v>
      </c>
      <c r="G82" s="7"/>
      <c r="H82" s="169">
        <v>0.01</v>
      </c>
      <c r="I82" s="18">
        <v>181</v>
      </c>
      <c r="J82" s="175" t="s">
        <v>212</v>
      </c>
    </row>
    <row r="83" spans="1:10">
      <c r="A83" s="174">
        <v>1</v>
      </c>
      <c r="B83" s="165" t="s">
        <v>8</v>
      </c>
      <c r="C83" s="166" t="s">
        <v>113</v>
      </c>
      <c r="D83" s="13" t="s">
        <v>229</v>
      </c>
      <c r="E83" s="167" t="s">
        <v>228</v>
      </c>
      <c r="F83" s="182">
        <v>34500</v>
      </c>
      <c r="G83" s="7"/>
      <c r="H83" s="169">
        <v>0.02</v>
      </c>
      <c r="I83" s="18">
        <v>690</v>
      </c>
      <c r="J83" s="175" t="s">
        <v>212</v>
      </c>
    </row>
    <row r="84" spans="1:10">
      <c r="A84" s="174">
        <v>1</v>
      </c>
      <c r="B84" s="165" t="s">
        <v>8</v>
      </c>
      <c r="C84" s="166" t="s">
        <v>113</v>
      </c>
      <c r="D84" s="13" t="s">
        <v>68</v>
      </c>
      <c r="E84" s="167" t="s">
        <v>133</v>
      </c>
      <c r="F84" s="182">
        <v>353000</v>
      </c>
      <c r="G84" s="7"/>
      <c r="H84" s="169">
        <v>0.02</v>
      </c>
      <c r="I84" s="18">
        <v>7060</v>
      </c>
      <c r="J84" s="175" t="s">
        <v>212</v>
      </c>
    </row>
    <row r="85" spans="1:10">
      <c r="A85" s="174">
        <v>1</v>
      </c>
      <c r="B85" s="165" t="s">
        <v>8</v>
      </c>
      <c r="C85" s="166" t="s">
        <v>113</v>
      </c>
      <c r="D85" s="13" t="s">
        <v>69</v>
      </c>
      <c r="E85" s="212" t="s">
        <v>231</v>
      </c>
      <c r="F85" s="182">
        <v>71133</v>
      </c>
      <c r="G85" s="7"/>
      <c r="H85" s="169">
        <v>0.02</v>
      </c>
      <c r="I85" s="18">
        <v>1423</v>
      </c>
      <c r="J85" s="175" t="s">
        <v>212</v>
      </c>
    </row>
    <row r="86" spans="1:10" ht="15.75">
      <c r="A86" s="174">
        <v>1</v>
      </c>
      <c r="B86" s="165" t="s">
        <v>8</v>
      </c>
      <c r="C86" s="166" t="s">
        <v>113</v>
      </c>
      <c r="D86" s="13" t="s">
        <v>21</v>
      </c>
      <c r="E86" s="99" t="s">
        <v>94</v>
      </c>
      <c r="F86" s="182">
        <v>42194</v>
      </c>
      <c r="G86" s="7"/>
      <c r="H86" s="169">
        <v>0.02</v>
      </c>
      <c r="I86" s="18">
        <v>844</v>
      </c>
      <c r="J86" s="175" t="s">
        <v>212</v>
      </c>
    </row>
    <row r="87" spans="1:10">
      <c r="A87" s="174">
        <v>1</v>
      </c>
      <c r="B87" s="165" t="s">
        <v>8</v>
      </c>
      <c r="C87" s="166" t="s">
        <v>113</v>
      </c>
      <c r="D87" s="13" t="s">
        <v>68</v>
      </c>
      <c r="E87" s="167" t="s">
        <v>133</v>
      </c>
      <c r="F87" s="182">
        <v>353000</v>
      </c>
      <c r="G87" s="7"/>
      <c r="H87" s="169">
        <v>0.02</v>
      </c>
      <c r="I87" s="18">
        <v>7060</v>
      </c>
      <c r="J87" s="175" t="s">
        <v>212</v>
      </c>
    </row>
    <row r="88" spans="1:10">
      <c r="A88" s="174">
        <v>1</v>
      </c>
      <c r="B88" s="165" t="s">
        <v>8</v>
      </c>
      <c r="C88" s="166" t="s">
        <v>113</v>
      </c>
      <c r="D88" s="13" t="s">
        <v>229</v>
      </c>
      <c r="E88" s="167" t="s">
        <v>228</v>
      </c>
      <c r="F88" s="182">
        <v>31700</v>
      </c>
      <c r="G88" s="7"/>
      <c r="H88" s="169">
        <v>0.02</v>
      </c>
      <c r="I88" s="18">
        <v>634</v>
      </c>
      <c r="J88" s="175" t="s">
        <v>212</v>
      </c>
    </row>
    <row r="89" spans="1:10">
      <c r="A89" s="174">
        <v>1</v>
      </c>
      <c r="B89" s="165" t="s">
        <v>8</v>
      </c>
      <c r="C89" s="166" t="s">
        <v>113</v>
      </c>
      <c r="D89" s="13" t="s">
        <v>68</v>
      </c>
      <c r="E89" s="167" t="s">
        <v>133</v>
      </c>
      <c r="F89" s="182">
        <v>353000</v>
      </c>
      <c r="G89" s="7"/>
      <c r="H89" s="169">
        <v>0.02</v>
      </c>
      <c r="I89" s="18">
        <v>7060</v>
      </c>
      <c r="J89" s="175" t="s">
        <v>212</v>
      </c>
    </row>
    <row r="90" spans="1:10">
      <c r="A90" s="174">
        <v>1</v>
      </c>
      <c r="B90" s="165" t="s">
        <v>8</v>
      </c>
      <c r="C90" s="166" t="s">
        <v>113</v>
      </c>
      <c r="D90" s="13" t="s">
        <v>229</v>
      </c>
      <c r="E90" s="167" t="s">
        <v>228</v>
      </c>
      <c r="F90" s="182">
        <v>17600</v>
      </c>
      <c r="G90" s="7"/>
      <c r="H90" s="169">
        <v>0.02</v>
      </c>
      <c r="I90" s="18">
        <v>352</v>
      </c>
      <c r="J90" s="175" t="s">
        <v>212</v>
      </c>
    </row>
    <row r="91" spans="1:10">
      <c r="A91" s="174">
        <v>2</v>
      </c>
      <c r="B91" s="165" t="s">
        <v>8</v>
      </c>
      <c r="C91" s="166" t="s">
        <v>113</v>
      </c>
      <c r="D91" s="13" t="s">
        <v>68</v>
      </c>
      <c r="E91" s="167" t="s">
        <v>133</v>
      </c>
      <c r="F91" s="182">
        <v>353000</v>
      </c>
      <c r="G91" s="7"/>
      <c r="H91" s="169">
        <v>0.02</v>
      </c>
      <c r="I91" s="18">
        <v>7060</v>
      </c>
      <c r="J91" s="175" t="s">
        <v>212</v>
      </c>
    </row>
    <row r="92" spans="1:10">
      <c r="A92" s="174">
        <v>2</v>
      </c>
      <c r="B92" s="165" t="s">
        <v>8</v>
      </c>
      <c r="C92" s="166" t="s">
        <v>113</v>
      </c>
      <c r="D92" s="13" t="s">
        <v>68</v>
      </c>
      <c r="E92" s="167" t="s">
        <v>133</v>
      </c>
      <c r="F92" s="182">
        <v>46800</v>
      </c>
      <c r="G92" s="7"/>
      <c r="H92" s="169">
        <v>0.02</v>
      </c>
      <c r="I92" s="18">
        <v>936</v>
      </c>
      <c r="J92" s="175" t="s">
        <v>212</v>
      </c>
    </row>
    <row r="93" spans="1:10" ht="15.75">
      <c r="A93" s="174">
        <v>2</v>
      </c>
      <c r="B93" s="165" t="s">
        <v>22</v>
      </c>
      <c r="C93" s="166" t="s">
        <v>113</v>
      </c>
      <c r="D93" s="22" t="s">
        <v>190</v>
      </c>
      <c r="E93" s="173" t="s">
        <v>96</v>
      </c>
      <c r="F93" s="14">
        <v>380</v>
      </c>
      <c r="G93" s="7"/>
      <c r="H93" s="169">
        <v>0.1</v>
      </c>
      <c r="I93" s="18">
        <v>38</v>
      </c>
      <c r="J93" s="175" t="s">
        <v>212</v>
      </c>
    </row>
    <row r="94" spans="1:10" ht="15.75">
      <c r="A94" s="174">
        <v>2</v>
      </c>
      <c r="B94" s="165" t="s">
        <v>22</v>
      </c>
      <c r="C94" s="166" t="s">
        <v>113</v>
      </c>
      <c r="D94" s="22" t="s">
        <v>190</v>
      </c>
      <c r="E94" s="173" t="s">
        <v>96</v>
      </c>
      <c r="F94" s="14">
        <v>7660</v>
      </c>
      <c r="G94" s="7"/>
      <c r="H94" s="169">
        <v>0.1</v>
      </c>
      <c r="I94" s="18">
        <v>766</v>
      </c>
      <c r="J94" s="175" t="s">
        <v>212</v>
      </c>
    </row>
    <row r="95" spans="1:10" ht="15.75">
      <c r="A95" s="174">
        <v>2</v>
      </c>
      <c r="B95" s="165" t="s">
        <v>22</v>
      </c>
      <c r="C95" s="166" t="s">
        <v>113</v>
      </c>
      <c r="D95" s="22" t="s">
        <v>190</v>
      </c>
      <c r="E95" s="173" t="s">
        <v>96</v>
      </c>
      <c r="F95" s="14">
        <v>8035</v>
      </c>
      <c r="G95" s="7"/>
      <c r="H95" s="169">
        <v>0.1</v>
      </c>
      <c r="I95" s="18">
        <v>76</v>
      </c>
      <c r="J95" s="175" t="s">
        <v>212</v>
      </c>
    </row>
    <row r="96" spans="1:10" ht="15.75">
      <c r="A96" s="174">
        <v>2</v>
      </c>
      <c r="B96" s="165" t="s">
        <v>22</v>
      </c>
      <c r="C96" s="166" t="s">
        <v>113</v>
      </c>
      <c r="D96" s="22" t="s">
        <v>190</v>
      </c>
      <c r="E96" s="173" t="s">
        <v>96</v>
      </c>
      <c r="F96" s="14">
        <v>31500</v>
      </c>
      <c r="G96" s="7"/>
      <c r="H96" s="169">
        <v>0.1</v>
      </c>
      <c r="I96" s="18">
        <v>3150</v>
      </c>
      <c r="J96" s="175" t="s">
        <v>212</v>
      </c>
    </row>
    <row r="97" spans="1:11" ht="15.75">
      <c r="A97" s="174">
        <v>2</v>
      </c>
      <c r="B97" s="165" t="s">
        <v>218</v>
      </c>
      <c r="C97" s="166" t="s">
        <v>113</v>
      </c>
      <c r="D97" s="9" t="s">
        <v>27</v>
      </c>
      <c r="E97" s="173" t="s">
        <v>96</v>
      </c>
      <c r="F97" s="14">
        <v>1410000</v>
      </c>
      <c r="G97" s="7"/>
      <c r="H97" s="172" t="s">
        <v>115</v>
      </c>
      <c r="I97" s="14">
        <f>F97*0.1/100</f>
        <v>1410</v>
      </c>
      <c r="J97" s="175" t="s">
        <v>212</v>
      </c>
      <c r="K97">
        <v>77071</v>
      </c>
    </row>
    <row r="98" spans="1:11" ht="15.75">
      <c r="A98" s="176"/>
      <c r="B98" s="165"/>
      <c r="C98" s="166"/>
      <c r="D98" s="9"/>
      <c r="E98" s="173"/>
      <c r="F98" s="14"/>
      <c r="G98" s="7"/>
      <c r="H98" s="172"/>
      <c r="I98" s="14"/>
      <c r="J98" s="175"/>
    </row>
    <row r="99" spans="1:11" ht="15.75">
      <c r="A99" s="176">
        <v>3</v>
      </c>
      <c r="B99" s="165" t="s">
        <v>8</v>
      </c>
      <c r="C99" s="166" t="s">
        <v>113</v>
      </c>
      <c r="D99" s="13" t="s">
        <v>32</v>
      </c>
      <c r="E99" s="167" t="s">
        <v>86</v>
      </c>
      <c r="F99" s="14">
        <v>2500</v>
      </c>
      <c r="G99" s="7"/>
      <c r="H99" s="169">
        <v>0.01</v>
      </c>
      <c r="I99" s="18">
        <v>25</v>
      </c>
      <c r="J99" s="9" t="s">
        <v>217</v>
      </c>
    </row>
    <row r="100" spans="1:11" ht="15.75">
      <c r="A100" s="176">
        <v>3</v>
      </c>
      <c r="B100" s="165" t="s">
        <v>8</v>
      </c>
      <c r="C100" s="166" t="s">
        <v>113</v>
      </c>
      <c r="D100" s="13" t="s">
        <v>31</v>
      </c>
      <c r="E100" s="167" t="s">
        <v>83</v>
      </c>
      <c r="F100" s="14">
        <v>2500</v>
      </c>
      <c r="G100" s="7"/>
      <c r="H100" s="169">
        <v>0.01</v>
      </c>
      <c r="I100" s="18">
        <v>25</v>
      </c>
      <c r="J100" s="9" t="s">
        <v>217</v>
      </c>
    </row>
    <row r="101" spans="1:11" ht="15.75">
      <c r="A101" s="176">
        <v>3</v>
      </c>
      <c r="B101" s="165" t="s">
        <v>8</v>
      </c>
      <c r="C101" s="166" t="s">
        <v>113</v>
      </c>
      <c r="D101" s="13" t="s">
        <v>45</v>
      </c>
      <c r="E101" s="173" t="s">
        <v>203</v>
      </c>
      <c r="F101" s="14">
        <v>7500</v>
      </c>
      <c r="G101" s="7"/>
      <c r="H101" s="169">
        <v>0.01</v>
      </c>
      <c r="I101" s="18">
        <v>75</v>
      </c>
      <c r="J101" s="9" t="s">
        <v>217</v>
      </c>
    </row>
    <row r="102" spans="1:11" ht="15.75">
      <c r="A102" s="176">
        <v>3</v>
      </c>
      <c r="B102" s="165" t="s">
        <v>8</v>
      </c>
      <c r="C102" s="166" t="s">
        <v>113</v>
      </c>
      <c r="D102" s="13" t="s">
        <v>62</v>
      </c>
      <c r="E102" s="167" t="s">
        <v>87</v>
      </c>
      <c r="F102" s="14">
        <v>9300</v>
      </c>
      <c r="G102" s="7"/>
      <c r="H102" s="169">
        <v>0.01</v>
      </c>
      <c r="I102" s="18">
        <v>93</v>
      </c>
      <c r="J102" s="9" t="s">
        <v>217</v>
      </c>
    </row>
    <row r="103" spans="1:11" ht="15.75">
      <c r="A103" s="176">
        <v>3</v>
      </c>
      <c r="B103" s="165" t="s">
        <v>8</v>
      </c>
      <c r="C103" s="166" t="s">
        <v>113</v>
      </c>
      <c r="D103" s="13" t="s">
        <v>34</v>
      </c>
      <c r="E103" s="167" t="s">
        <v>81</v>
      </c>
      <c r="F103" s="14">
        <v>4600</v>
      </c>
      <c r="G103" s="7"/>
      <c r="H103" s="169">
        <v>0.01</v>
      </c>
      <c r="I103" s="18">
        <v>46</v>
      </c>
      <c r="J103" s="9" t="s">
        <v>217</v>
      </c>
    </row>
    <row r="104" spans="1:11" s="210" customFormat="1" ht="15.75">
      <c r="A104" s="176">
        <v>3</v>
      </c>
      <c r="B104" s="165" t="s">
        <v>8</v>
      </c>
      <c r="C104" s="203" t="s">
        <v>113</v>
      </c>
      <c r="D104" s="204" t="s">
        <v>35</v>
      </c>
      <c r="E104" s="167" t="s">
        <v>80</v>
      </c>
      <c r="F104" s="205">
        <v>10500</v>
      </c>
      <c r="G104" s="206"/>
      <c r="H104" s="207">
        <v>0.01</v>
      </c>
      <c r="I104" s="208">
        <v>105</v>
      </c>
      <c r="J104" s="209" t="s">
        <v>217</v>
      </c>
    </row>
    <row r="105" spans="1:11" ht="15.75">
      <c r="A105" s="176">
        <v>3</v>
      </c>
      <c r="B105" s="165" t="s">
        <v>8</v>
      </c>
      <c r="C105" s="166" t="s">
        <v>113</v>
      </c>
      <c r="D105" s="13" t="s">
        <v>51</v>
      </c>
      <c r="E105" s="167" t="s">
        <v>235</v>
      </c>
      <c r="F105" s="14">
        <v>30000</v>
      </c>
      <c r="G105" s="7"/>
      <c r="H105" s="169">
        <v>0.01</v>
      </c>
      <c r="I105" s="18">
        <v>300</v>
      </c>
      <c r="J105" s="9" t="s">
        <v>217</v>
      </c>
    </row>
    <row r="106" spans="1:11" ht="15.75">
      <c r="A106" s="176">
        <v>3</v>
      </c>
      <c r="B106" s="165" t="s">
        <v>8</v>
      </c>
      <c r="C106" s="166" t="s">
        <v>113</v>
      </c>
      <c r="D106" s="13" t="s">
        <v>52</v>
      </c>
      <c r="E106" s="167" t="s">
        <v>200</v>
      </c>
      <c r="F106" s="14">
        <v>25000</v>
      </c>
      <c r="G106" s="7"/>
      <c r="H106" s="169">
        <v>0.01</v>
      </c>
      <c r="I106" s="18">
        <v>250</v>
      </c>
      <c r="J106" s="9" t="s">
        <v>217</v>
      </c>
    </row>
    <row r="107" spans="1:11" ht="15.75">
      <c r="A107" s="176">
        <v>3</v>
      </c>
      <c r="B107" s="165" t="s">
        <v>8</v>
      </c>
      <c r="C107" s="166" t="s">
        <v>113</v>
      </c>
      <c r="D107" s="13" t="s">
        <v>16</v>
      </c>
      <c r="E107" s="167" t="s">
        <v>85</v>
      </c>
      <c r="F107" s="14">
        <v>25000</v>
      </c>
      <c r="G107" s="7"/>
      <c r="H107" s="169">
        <v>0.01</v>
      </c>
      <c r="I107" s="18">
        <v>250</v>
      </c>
      <c r="J107" s="9" t="s">
        <v>217</v>
      </c>
    </row>
    <row r="108" spans="1:11" ht="15.75">
      <c r="A108" s="176">
        <v>3</v>
      </c>
      <c r="B108" s="165" t="s">
        <v>8</v>
      </c>
      <c r="C108" s="166" t="s">
        <v>113</v>
      </c>
      <c r="D108" s="13" t="s">
        <v>198</v>
      </c>
      <c r="E108" s="99" t="s">
        <v>206</v>
      </c>
      <c r="F108" s="14">
        <v>50000</v>
      </c>
      <c r="G108" s="7"/>
      <c r="H108" s="169">
        <v>0.01</v>
      </c>
      <c r="I108" s="18">
        <v>500</v>
      </c>
      <c r="J108" s="9" t="s">
        <v>217</v>
      </c>
    </row>
    <row r="109" spans="1:11" ht="15.75">
      <c r="A109" s="176">
        <v>3</v>
      </c>
      <c r="B109" s="165" t="s">
        <v>8</v>
      </c>
      <c r="C109" s="166" t="s">
        <v>113</v>
      </c>
      <c r="D109" s="13" t="s">
        <v>14</v>
      </c>
      <c r="E109" s="185" t="s">
        <v>84</v>
      </c>
      <c r="F109" s="14">
        <v>50000</v>
      </c>
      <c r="G109" s="7"/>
      <c r="H109" s="169">
        <v>0.01</v>
      </c>
      <c r="I109" s="18">
        <v>500</v>
      </c>
      <c r="J109" s="9" t="s">
        <v>217</v>
      </c>
    </row>
    <row r="110" spans="1:11" ht="15.75">
      <c r="A110" s="176">
        <v>3</v>
      </c>
      <c r="B110" s="165" t="s">
        <v>8</v>
      </c>
      <c r="C110" s="166" t="s">
        <v>113</v>
      </c>
      <c r="D110" s="13" t="s">
        <v>213</v>
      </c>
      <c r="E110" s="167" t="s">
        <v>207</v>
      </c>
      <c r="F110" s="14">
        <v>25000</v>
      </c>
      <c r="G110" s="7"/>
      <c r="H110" s="169">
        <v>0.01</v>
      </c>
      <c r="I110" s="18">
        <v>250</v>
      </c>
      <c r="J110" s="9" t="s">
        <v>217</v>
      </c>
    </row>
    <row r="111" spans="1:11" ht="15.75">
      <c r="A111" s="176">
        <v>3</v>
      </c>
      <c r="B111" s="165" t="s">
        <v>8</v>
      </c>
      <c r="C111" s="166" t="s">
        <v>113</v>
      </c>
      <c r="D111" s="13" t="s">
        <v>11</v>
      </c>
      <c r="E111" s="167" t="s">
        <v>83</v>
      </c>
      <c r="F111" s="14">
        <v>50000</v>
      </c>
      <c r="G111" s="7"/>
      <c r="H111" s="169">
        <v>0.01</v>
      </c>
      <c r="I111" s="18">
        <v>500</v>
      </c>
      <c r="J111" s="9" t="s">
        <v>217</v>
      </c>
    </row>
    <row r="112" spans="1:11" ht="15.75">
      <c r="A112" s="176">
        <v>3</v>
      </c>
      <c r="B112" s="165" t="s">
        <v>8</v>
      </c>
      <c r="C112" s="166" t="s">
        <v>113</v>
      </c>
      <c r="D112" s="13" t="s">
        <v>197</v>
      </c>
      <c r="E112" s="173" t="s">
        <v>208</v>
      </c>
      <c r="F112" s="14">
        <v>24440</v>
      </c>
      <c r="G112" s="7"/>
      <c r="H112" s="169">
        <v>0.01</v>
      </c>
      <c r="I112" s="18">
        <v>244</v>
      </c>
      <c r="J112" s="9" t="s">
        <v>217</v>
      </c>
    </row>
    <row r="113" spans="1:23" ht="15.75">
      <c r="A113" s="176">
        <v>3</v>
      </c>
      <c r="B113" s="165" t="s">
        <v>8</v>
      </c>
      <c r="C113" s="166" t="s">
        <v>113</v>
      </c>
      <c r="D113" s="13" t="s">
        <v>17</v>
      </c>
      <c r="E113" s="211" t="s">
        <v>204</v>
      </c>
      <c r="F113" s="14">
        <v>18054</v>
      </c>
      <c r="G113" s="7"/>
      <c r="H113" s="169">
        <v>0.01</v>
      </c>
      <c r="I113" s="18">
        <v>181</v>
      </c>
      <c r="J113" s="9" t="s">
        <v>217</v>
      </c>
    </row>
    <row r="114" spans="1:23" ht="15.75">
      <c r="A114" s="176">
        <v>3</v>
      </c>
      <c r="B114" s="165" t="s">
        <v>8</v>
      </c>
      <c r="C114" s="166" t="s">
        <v>113</v>
      </c>
      <c r="D114" s="13" t="s">
        <v>37</v>
      </c>
      <c r="E114" s="167" t="s">
        <v>89</v>
      </c>
      <c r="F114" s="14">
        <v>246594</v>
      </c>
      <c r="G114" s="7"/>
      <c r="H114" s="169">
        <v>0.01</v>
      </c>
      <c r="I114" s="18">
        <v>2466</v>
      </c>
      <c r="J114" s="9" t="s">
        <v>217</v>
      </c>
    </row>
    <row r="115" spans="1:23" ht="15.75">
      <c r="A115" s="176">
        <v>3</v>
      </c>
      <c r="B115" s="165" t="s">
        <v>8</v>
      </c>
      <c r="C115" s="166" t="s">
        <v>113</v>
      </c>
      <c r="D115" s="13" t="s">
        <v>210</v>
      </c>
      <c r="E115" s="167" t="s">
        <v>230</v>
      </c>
      <c r="F115" s="14">
        <v>13083</v>
      </c>
      <c r="G115" s="7"/>
      <c r="H115" s="169">
        <v>0.01</v>
      </c>
      <c r="I115" s="18">
        <v>131</v>
      </c>
      <c r="J115" s="9" t="s">
        <v>217</v>
      </c>
    </row>
    <row r="116" spans="1:23" ht="15.75">
      <c r="A116" s="176">
        <v>3</v>
      </c>
      <c r="B116" s="165" t="s">
        <v>8</v>
      </c>
      <c r="C116" s="166" t="s">
        <v>113</v>
      </c>
      <c r="D116" s="13" t="s">
        <v>214</v>
      </c>
      <c r="E116" s="213" t="s">
        <v>236</v>
      </c>
      <c r="F116" s="14">
        <v>4424</v>
      </c>
      <c r="G116" s="7"/>
      <c r="H116" s="169">
        <v>0.01</v>
      </c>
      <c r="I116" s="18">
        <v>44</v>
      </c>
      <c r="J116" s="9" t="s">
        <v>217</v>
      </c>
    </row>
    <row r="117" spans="1:23" ht="15.75">
      <c r="A117" s="176">
        <v>3</v>
      </c>
      <c r="B117" s="165" t="s">
        <v>8</v>
      </c>
      <c r="C117" s="166" t="s">
        <v>113</v>
      </c>
      <c r="D117" s="13" t="s">
        <v>39</v>
      </c>
      <c r="E117" s="167" t="s">
        <v>83</v>
      </c>
      <c r="F117" s="14">
        <v>2500</v>
      </c>
      <c r="G117" s="7"/>
      <c r="H117" s="169">
        <v>0.01</v>
      </c>
      <c r="I117" s="18">
        <v>25</v>
      </c>
      <c r="J117" s="9" t="s">
        <v>217</v>
      </c>
    </row>
    <row r="118" spans="1:23" ht="15.75">
      <c r="A118" s="176">
        <v>3</v>
      </c>
      <c r="B118" s="165" t="s">
        <v>8</v>
      </c>
      <c r="C118" s="166" t="s">
        <v>113</v>
      </c>
      <c r="D118" s="13" t="s">
        <v>45</v>
      </c>
      <c r="E118" s="173" t="s">
        <v>203</v>
      </c>
      <c r="F118" s="14">
        <v>7500</v>
      </c>
      <c r="G118" s="7"/>
      <c r="H118" s="169">
        <v>0.01</v>
      </c>
      <c r="I118" s="18">
        <v>75</v>
      </c>
      <c r="J118" s="9" t="s">
        <v>217</v>
      </c>
    </row>
    <row r="119" spans="1:23" ht="15.75">
      <c r="A119" s="176">
        <v>3</v>
      </c>
      <c r="B119" s="165" t="s">
        <v>8</v>
      </c>
      <c r="C119" s="166" t="s">
        <v>113</v>
      </c>
      <c r="D119" s="13" t="s">
        <v>32</v>
      </c>
      <c r="E119" s="167" t="s">
        <v>86</v>
      </c>
      <c r="F119" s="14">
        <v>2500</v>
      </c>
      <c r="G119" s="7"/>
      <c r="H119" s="169">
        <v>0.01</v>
      </c>
      <c r="I119" s="18">
        <v>25</v>
      </c>
      <c r="J119" s="9" t="s">
        <v>217</v>
      </c>
    </row>
    <row r="120" spans="1:23" ht="15.75">
      <c r="A120" s="176">
        <v>3</v>
      </c>
      <c r="B120" s="165" t="s">
        <v>8</v>
      </c>
      <c r="C120" s="166" t="s">
        <v>113</v>
      </c>
      <c r="D120" s="13" t="s">
        <v>35</v>
      </c>
      <c r="E120" s="167" t="s">
        <v>80</v>
      </c>
      <c r="F120" s="14">
        <v>7400</v>
      </c>
      <c r="G120" s="7"/>
      <c r="H120" s="169">
        <v>0.01</v>
      </c>
      <c r="I120" s="18">
        <v>74</v>
      </c>
      <c r="J120" s="9" t="s">
        <v>217</v>
      </c>
    </row>
    <row r="121" spans="1:23" ht="15.75">
      <c r="A121" s="176">
        <v>3</v>
      </c>
      <c r="B121" s="165" t="s">
        <v>8</v>
      </c>
      <c r="C121" s="166" t="s">
        <v>113</v>
      </c>
      <c r="D121" s="13" t="s">
        <v>31</v>
      </c>
      <c r="E121" s="167" t="s">
        <v>83</v>
      </c>
      <c r="F121" s="14">
        <v>4300</v>
      </c>
      <c r="G121" s="7"/>
      <c r="H121" s="169">
        <v>0.01</v>
      </c>
      <c r="I121" s="18">
        <v>43</v>
      </c>
      <c r="J121" s="9" t="s">
        <v>217</v>
      </c>
    </row>
    <row r="122" spans="1:23" ht="15.75">
      <c r="A122" s="176">
        <v>3</v>
      </c>
      <c r="B122" s="165" t="s">
        <v>8</v>
      </c>
      <c r="C122" s="166" t="s">
        <v>113</v>
      </c>
      <c r="D122" s="13" t="s">
        <v>61</v>
      </c>
      <c r="E122" s="167" t="s">
        <v>81</v>
      </c>
      <c r="F122" s="14">
        <v>2500</v>
      </c>
      <c r="G122" s="177"/>
      <c r="H122" s="169">
        <v>0.01</v>
      </c>
      <c r="I122" s="18">
        <v>25</v>
      </c>
      <c r="J122" s="9" t="s">
        <v>217</v>
      </c>
      <c r="K122" s="103"/>
      <c r="L122" s="104"/>
      <c r="P122" s="105"/>
      <c r="Q122" s="106"/>
      <c r="R122" s="102"/>
      <c r="T122" s="102"/>
      <c r="U122" s="106"/>
      <c r="V122" s="107"/>
      <c r="W122" s="93"/>
    </row>
    <row r="123" spans="1:23" ht="15.75">
      <c r="A123" s="176">
        <v>3</v>
      </c>
      <c r="B123" s="165" t="s">
        <v>8</v>
      </c>
      <c r="C123" s="166" t="s">
        <v>113</v>
      </c>
      <c r="D123" s="13" t="s">
        <v>34</v>
      </c>
      <c r="E123" s="167" t="s">
        <v>81</v>
      </c>
      <c r="F123" s="14">
        <v>3200</v>
      </c>
      <c r="G123" s="177"/>
      <c r="H123" s="169">
        <v>0.01</v>
      </c>
      <c r="I123" s="18">
        <v>32</v>
      </c>
      <c r="J123" s="9" t="s">
        <v>217</v>
      </c>
      <c r="K123" s="103"/>
      <c r="L123" s="104"/>
      <c r="P123" s="105"/>
      <c r="Q123" s="106"/>
      <c r="R123" s="102"/>
      <c r="T123" s="102"/>
      <c r="U123" s="106"/>
      <c r="V123" s="107"/>
      <c r="W123" s="93"/>
    </row>
    <row r="124" spans="1:23" ht="15.75">
      <c r="A124" s="176">
        <v>3</v>
      </c>
      <c r="B124" s="165" t="s">
        <v>8</v>
      </c>
      <c r="C124" s="166" t="s">
        <v>113</v>
      </c>
      <c r="D124" s="13" t="s">
        <v>62</v>
      </c>
      <c r="E124" s="167" t="s">
        <v>87</v>
      </c>
      <c r="F124" s="14">
        <v>8800</v>
      </c>
      <c r="G124" s="177"/>
      <c r="H124" s="169">
        <v>0.01</v>
      </c>
      <c r="I124" s="18">
        <v>88</v>
      </c>
      <c r="J124" s="9" t="s">
        <v>217</v>
      </c>
      <c r="K124" s="103"/>
      <c r="L124" s="104"/>
      <c r="P124" s="105"/>
      <c r="Q124" s="106"/>
      <c r="R124" s="102"/>
      <c r="T124" s="102"/>
      <c r="U124" s="106"/>
      <c r="V124" s="107"/>
      <c r="W124" s="93"/>
    </row>
    <row r="125" spans="1:23" ht="15.75">
      <c r="A125" s="176">
        <v>3</v>
      </c>
      <c r="B125" s="165" t="s">
        <v>8</v>
      </c>
      <c r="C125" s="166" t="s">
        <v>113</v>
      </c>
      <c r="D125" s="13" t="s">
        <v>14</v>
      </c>
      <c r="E125" s="185" t="s">
        <v>84</v>
      </c>
      <c r="F125" s="14">
        <v>50000</v>
      </c>
      <c r="G125" s="177"/>
      <c r="H125" s="169">
        <v>0.01</v>
      </c>
      <c r="I125" s="18">
        <v>500</v>
      </c>
      <c r="J125" s="9" t="s">
        <v>217</v>
      </c>
      <c r="K125" s="103"/>
      <c r="L125" s="104"/>
      <c r="P125" s="105"/>
      <c r="Q125" s="106"/>
      <c r="R125" s="102"/>
      <c r="T125" s="102"/>
      <c r="U125" s="106"/>
      <c r="V125" s="107"/>
      <c r="W125" s="93"/>
    </row>
    <row r="126" spans="1:23" ht="15.75">
      <c r="A126" s="176">
        <v>3</v>
      </c>
      <c r="B126" s="165" t="s">
        <v>8</v>
      </c>
      <c r="C126" s="166" t="s">
        <v>113</v>
      </c>
      <c r="D126" s="13" t="s">
        <v>11</v>
      </c>
      <c r="E126" s="167" t="s">
        <v>83</v>
      </c>
      <c r="F126" s="14">
        <v>40000</v>
      </c>
      <c r="G126" s="177"/>
      <c r="H126" s="169">
        <v>0.01</v>
      </c>
      <c r="I126" s="18">
        <v>400</v>
      </c>
      <c r="J126" s="9" t="s">
        <v>217</v>
      </c>
      <c r="K126" s="103"/>
      <c r="L126" s="104"/>
      <c r="P126" s="105"/>
      <c r="Q126" s="106"/>
      <c r="R126" s="102"/>
      <c r="T126" s="102"/>
      <c r="U126" s="106"/>
      <c r="V126" s="107"/>
      <c r="W126" s="93"/>
    </row>
    <row r="127" spans="1:23" ht="15.75">
      <c r="A127" s="176">
        <v>3</v>
      </c>
      <c r="B127" s="165" t="s">
        <v>8</v>
      </c>
      <c r="C127" s="166" t="s">
        <v>113</v>
      </c>
      <c r="D127" s="13" t="s">
        <v>12</v>
      </c>
      <c r="E127" s="167" t="s">
        <v>201</v>
      </c>
      <c r="F127" s="14">
        <v>50000</v>
      </c>
      <c r="G127" s="177"/>
      <c r="H127" s="169">
        <v>0.01</v>
      </c>
      <c r="I127" s="18">
        <v>500</v>
      </c>
      <c r="J127" s="9" t="s">
        <v>217</v>
      </c>
      <c r="K127" s="103"/>
      <c r="L127" s="104"/>
      <c r="P127" s="105"/>
      <c r="Q127" s="106"/>
      <c r="R127" s="102"/>
      <c r="T127" s="102"/>
      <c r="U127" s="106"/>
      <c r="V127" s="107"/>
      <c r="W127" s="93"/>
    </row>
    <row r="128" spans="1:23" ht="15.75">
      <c r="A128" s="176">
        <v>3</v>
      </c>
      <c r="B128" s="165" t="s">
        <v>8</v>
      </c>
      <c r="C128" s="166" t="s">
        <v>113</v>
      </c>
      <c r="D128" s="13" t="s">
        <v>15</v>
      </c>
      <c r="E128" s="167" t="s">
        <v>86</v>
      </c>
      <c r="F128" s="14">
        <v>25000</v>
      </c>
      <c r="G128" s="177"/>
      <c r="H128" s="169">
        <v>0.01</v>
      </c>
      <c r="I128" s="18">
        <v>250</v>
      </c>
      <c r="J128" s="9" t="s">
        <v>217</v>
      </c>
      <c r="K128" s="103"/>
      <c r="L128" s="104"/>
      <c r="P128" s="105"/>
      <c r="Q128" s="106"/>
      <c r="R128" s="102"/>
      <c r="T128" s="102"/>
      <c r="U128" s="106"/>
      <c r="V128" s="107"/>
      <c r="W128" s="93"/>
    </row>
    <row r="129" spans="1:23" ht="15.75">
      <c r="A129" s="176">
        <v>3</v>
      </c>
      <c r="B129" s="165" t="s">
        <v>8</v>
      </c>
      <c r="C129" s="166" t="s">
        <v>113</v>
      </c>
      <c r="D129" s="13" t="s">
        <v>198</v>
      </c>
      <c r="E129" s="99" t="s">
        <v>206</v>
      </c>
      <c r="F129" s="14">
        <v>50000</v>
      </c>
      <c r="G129" s="177"/>
      <c r="H129" s="169">
        <v>0.01</v>
      </c>
      <c r="I129" s="18">
        <v>500</v>
      </c>
      <c r="J129" s="9" t="s">
        <v>217</v>
      </c>
      <c r="K129" s="103"/>
      <c r="L129" s="104"/>
      <c r="P129" s="105"/>
      <c r="Q129" s="106"/>
      <c r="R129" s="102"/>
      <c r="T129" s="102"/>
      <c r="U129" s="106"/>
      <c r="V129" s="107"/>
      <c r="W129" s="93"/>
    </row>
    <row r="130" spans="1:23" ht="15.75">
      <c r="A130" s="176">
        <v>3</v>
      </c>
      <c r="B130" s="165" t="s">
        <v>8</v>
      </c>
      <c r="C130" s="166" t="s">
        <v>113</v>
      </c>
      <c r="D130" s="13" t="s">
        <v>16</v>
      </c>
      <c r="E130" s="167" t="s">
        <v>85</v>
      </c>
      <c r="F130" s="14">
        <v>30000</v>
      </c>
      <c r="G130" s="177"/>
      <c r="H130" s="169">
        <v>0.01</v>
      </c>
      <c r="I130" s="18">
        <v>300</v>
      </c>
      <c r="J130" s="9" t="s">
        <v>217</v>
      </c>
      <c r="K130" s="103"/>
      <c r="L130" s="104"/>
      <c r="P130" s="105"/>
      <c r="Q130" s="106"/>
      <c r="R130" s="102"/>
      <c r="T130" s="102"/>
      <c r="U130" s="106"/>
      <c r="V130" s="107"/>
      <c r="W130" s="93"/>
    </row>
    <row r="131" spans="1:23" ht="15.75">
      <c r="A131" s="176">
        <v>3</v>
      </c>
      <c r="B131" s="165" t="s">
        <v>8</v>
      </c>
      <c r="C131" s="166" t="s">
        <v>113</v>
      </c>
      <c r="D131" s="13" t="s">
        <v>191</v>
      </c>
      <c r="E131" s="167" t="s">
        <v>234</v>
      </c>
      <c r="F131" s="14">
        <v>50000</v>
      </c>
      <c r="G131" s="177"/>
      <c r="H131" s="169">
        <v>0.01</v>
      </c>
      <c r="I131" s="18">
        <v>500</v>
      </c>
      <c r="J131" s="9" t="s">
        <v>217</v>
      </c>
      <c r="K131" s="103"/>
      <c r="L131" s="104"/>
      <c r="P131" s="105"/>
      <c r="Q131" s="106"/>
      <c r="R131" s="102"/>
      <c r="T131" s="102"/>
      <c r="U131" s="106"/>
      <c r="V131" s="107"/>
      <c r="W131" s="93"/>
    </row>
    <row r="132" spans="1:23" ht="15.75">
      <c r="A132" s="176">
        <v>3</v>
      </c>
      <c r="B132" s="165" t="s">
        <v>8</v>
      </c>
      <c r="C132" s="166" t="s">
        <v>113</v>
      </c>
      <c r="D132" s="13" t="s">
        <v>59</v>
      </c>
      <c r="E132" s="167" t="s">
        <v>81</v>
      </c>
      <c r="F132" s="14">
        <v>50000</v>
      </c>
      <c r="G132" s="177"/>
      <c r="H132" s="169">
        <v>0.01</v>
      </c>
      <c r="I132" s="18">
        <v>500</v>
      </c>
      <c r="J132" s="9" t="s">
        <v>217</v>
      </c>
      <c r="K132" s="103"/>
      <c r="L132" s="104"/>
      <c r="P132" s="105"/>
      <c r="Q132" s="106"/>
      <c r="R132" s="102"/>
      <c r="T132" s="102"/>
      <c r="U132" s="106"/>
      <c r="V132" s="107"/>
      <c r="W132" s="93"/>
    </row>
    <row r="133" spans="1:23" ht="15.75">
      <c r="A133" s="176">
        <v>3</v>
      </c>
      <c r="B133" s="165" t="s">
        <v>8</v>
      </c>
      <c r="C133" s="166" t="s">
        <v>113</v>
      </c>
      <c r="D133" s="13" t="s">
        <v>37</v>
      </c>
      <c r="E133" s="167" t="s">
        <v>89</v>
      </c>
      <c r="F133" s="14">
        <v>144851</v>
      </c>
      <c r="G133" s="177"/>
      <c r="H133" s="169">
        <v>0.01</v>
      </c>
      <c r="I133" s="18">
        <v>1448</v>
      </c>
      <c r="J133" s="9" t="s">
        <v>217</v>
      </c>
      <c r="K133" s="103"/>
      <c r="L133" s="104"/>
      <c r="P133" s="105"/>
      <c r="Q133" s="106"/>
      <c r="R133" s="102"/>
      <c r="T133" s="102"/>
      <c r="U133" s="106"/>
      <c r="V133" s="107"/>
      <c r="W133" s="93"/>
    </row>
    <row r="134" spans="1:23" ht="15.75">
      <c r="A134" s="176">
        <v>3</v>
      </c>
      <c r="B134" s="165" t="s">
        <v>8</v>
      </c>
      <c r="C134" s="166" t="s">
        <v>113</v>
      </c>
      <c r="D134" s="13" t="s">
        <v>59</v>
      </c>
      <c r="E134" s="167" t="s">
        <v>81</v>
      </c>
      <c r="F134" s="14">
        <v>18000</v>
      </c>
      <c r="G134" s="177"/>
      <c r="H134" s="169">
        <v>0.01</v>
      </c>
      <c r="I134" s="18">
        <v>180</v>
      </c>
      <c r="J134" s="9" t="s">
        <v>217</v>
      </c>
      <c r="K134" s="103"/>
      <c r="L134" s="104"/>
      <c r="P134" s="105"/>
      <c r="Q134" s="106"/>
      <c r="R134" s="102"/>
      <c r="T134" s="102"/>
      <c r="U134" s="106"/>
      <c r="V134" s="107"/>
      <c r="W134" s="93"/>
    </row>
    <row r="135" spans="1:23" ht="15.75">
      <c r="A135" s="176">
        <v>3</v>
      </c>
      <c r="B135" s="165" t="s">
        <v>8</v>
      </c>
      <c r="C135" s="166" t="s">
        <v>113</v>
      </c>
      <c r="D135" s="13" t="s">
        <v>191</v>
      </c>
      <c r="E135" s="167" t="s">
        <v>234</v>
      </c>
      <c r="F135" s="14">
        <v>30000</v>
      </c>
      <c r="G135" s="177"/>
      <c r="H135" s="169">
        <v>0.01</v>
      </c>
      <c r="I135" s="18">
        <v>300</v>
      </c>
      <c r="J135" s="9" t="s">
        <v>217</v>
      </c>
      <c r="K135" s="103"/>
      <c r="L135" s="104"/>
      <c r="P135" s="105"/>
      <c r="Q135" s="106"/>
      <c r="R135" s="102"/>
      <c r="T135" s="102"/>
      <c r="U135" s="106"/>
      <c r="V135" s="107"/>
      <c r="W135" s="93"/>
    </row>
    <row r="136" spans="1:23" ht="15.75">
      <c r="A136" s="176">
        <v>3</v>
      </c>
      <c r="B136" s="165" t="s">
        <v>8</v>
      </c>
      <c r="C136" s="166" t="s">
        <v>113</v>
      </c>
      <c r="D136" s="13" t="s">
        <v>198</v>
      </c>
      <c r="E136" s="99" t="s">
        <v>206</v>
      </c>
      <c r="F136" s="14">
        <v>50000</v>
      </c>
      <c r="G136" s="177"/>
      <c r="H136" s="169">
        <v>0.01</v>
      </c>
      <c r="I136" s="18">
        <v>500</v>
      </c>
      <c r="J136" s="9" t="s">
        <v>217</v>
      </c>
      <c r="K136" s="103"/>
      <c r="L136" s="104"/>
      <c r="P136" s="105"/>
      <c r="Q136" s="106"/>
      <c r="R136" s="102"/>
      <c r="T136" s="102"/>
      <c r="U136" s="106"/>
      <c r="V136" s="107"/>
      <c r="W136" s="93"/>
    </row>
    <row r="137" spans="1:23" ht="15.75">
      <c r="A137" s="176">
        <v>3</v>
      </c>
      <c r="B137" s="165" t="s">
        <v>8</v>
      </c>
      <c r="C137" s="166" t="s">
        <v>113</v>
      </c>
      <c r="D137" s="13" t="s">
        <v>14</v>
      </c>
      <c r="E137" s="185" t="s">
        <v>84</v>
      </c>
      <c r="F137" s="14">
        <v>50000</v>
      </c>
      <c r="G137" s="177"/>
      <c r="H137" s="169">
        <v>0.01</v>
      </c>
      <c r="I137" s="18">
        <v>500</v>
      </c>
      <c r="J137" s="9" t="s">
        <v>217</v>
      </c>
      <c r="K137" s="103"/>
      <c r="L137" s="104"/>
      <c r="P137" s="105"/>
      <c r="Q137" s="106"/>
      <c r="R137" s="102"/>
      <c r="T137" s="102"/>
      <c r="U137" s="106"/>
      <c r="V137" s="107"/>
      <c r="W137" s="93"/>
    </row>
    <row r="138" spans="1:23" ht="15.75">
      <c r="A138" s="176">
        <v>3</v>
      </c>
      <c r="B138" s="165" t="s">
        <v>8</v>
      </c>
      <c r="C138" s="166" t="s">
        <v>113</v>
      </c>
      <c r="D138" s="13" t="s">
        <v>12</v>
      </c>
      <c r="E138" s="167" t="s">
        <v>201</v>
      </c>
      <c r="F138" s="14">
        <v>50000</v>
      </c>
      <c r="G138" s="177"/>
      <c r="H138" s="169">
        <v>0.01</v>
      </c>
      <c r="I138" s="18">
        <v>500</v>
      </c>
      <c r="J138" s="9" t="s">
        <v>217</v>
      </c>
      <c r="K138" s="103"/>
      <c r="L138" s="104"/>
      <c r="P138" s="105"/>
      <c r="Q138" s="106"/>
      <c r="R138" s="102"/>
      <c r="T138" s="102"/>
      <c r="U138" s="106"/>
      <c r="V138" s="107"/>
      <c r="W138" s="93"/>
    </row>
    <row r="139" spans="1:23" ht="15.75">
      <c r="A139" s="176">
        <v>3</v>
      </c>
      <c r="B139" s="165" t="s">
        <v>8</v>
      </c>
      <c r="C139" s="166" t="s">
        <v>113</v>
      </c>
      <c r="D139" s="13" t="s">
        <v>11</v>
      </c>
      <c r="E139" s="167" t="s">
        <v>83</v>
      </c>
      <c r="F139" s="14">
        <v>10000</v>
      </c>
      <c r="G139" s="177"/>
      <c r="H139" s="169">
        <v>0.01</v>
      </c>
      <c r="I139" s="18">
        <v>100</v>
      </c>
      <c r="J139" s="9" t="s">
        <v>217</v>
      </c>
      <c r="K139" s="103"/>
      <c r="L139" s="104"/>
      <c r="P139" s="105"/>
      <c r="Q139" s="106"/>
      <c r="R139" s="102"/>
      <c r="T139" s="102"/>
      <c r="U139" s="106"/>
      <c r="V139" s="107"/>
      <c r="W139" s="93"/>
    </row>
    <row r="140" spans="1:23" ht="15.75">
      <c r="A140" s="176">
        <v>3</v>
      </c>
      <c r="B140" s="165" t="s">
        <v>8</v>
      </c>
      <c r="C140" s="166" t="s">
        <v>113</v>
      </c>
      <c r="D140" s="13" t="s">
        <v>62</v>
      </c>
      <c r="E140" s="167" t="s">
        <v>87</v>
      </c>
      <c r="F140" s="14">
        <v>9300</v>
      </c>
      <c r="G140" s="177"/>
      <c r="H140" s="169">
        <v>0.01</v>
      </c>
      <c r="I140" s="18">
        <v>93</v>
      </c>
      <c r="J140" s="9" t="s">
        <v>217</v>
      </c>
      <c r="K140" s="103"/>
      <c r="L140" s="104"/>
      <c r="P140" s="105"/>
      <c r="Q140" s="106"/>
      <c r="R140" s="102"/>
      <c r="T140" s="102"/>
      <c r="U140" s="106"/>
      <c r="V140" s="107"/>
      <c r="W140" s="93"/>
    </row>
    <row r="141" spans="1:23" ht="15.75">
      <c r="A141" s="176">
        <v>3</v>
      </c>
      <c r="B141" s="165" t="s">
        <v>8</v>
      </c>
      <c r="C141" s="166" t="s">
        <v>113</v>
      </c>
      <c r="D141" s="13" t="s">
        <v>34</v>
      </c>
      <c r="E141" s="167" t="s">
        <v>81</v>
      </c>
      <c r="F141" s="14">
        <v>3900</v>
      </c>
      <c r="G141" s="177"/>
      <c r="H141" s="169">
        <v>0.01</v>
      </c>
      <c r="I141" s="18">
        <v>39</v>
      </c>
      <c r="J141" s="9" t="s">
        <v>217</v>
      </c>
      <c r="K141" s="103"/>
      <c r="L141" s="104"/>
      <c r="P141" s="105"/>
      <c r="Q141" s="106"/>
      <c r="R141" s="102"/>
      <c r="T141" s="102"/>
      <c r="U141" s="106"/>
      <c r="V141" s="107"/>
      <c r="W141" s="93"/>
    </row>
    <row r="142" spans="1:23" ht="15.75">
      <c r="A142" s="176">
        <v>3</v>
      </c>
      <c r="B142" s="165" t="s">
        <v>8</v>
      </c>
      <c r="C142" s="166" t="s">
        <v>113</v>
      </c>
      <c r="D142" s="13" t="s">
        <v>35</v>
      </c>
      <c r="E142" s="167" t="s">
        <v>80</v>
      </c>
      <c r="F142" s="14">
        <v>6100</v>
      </c>
      <c r="G142" s="177"/>
      <c r="H142" s="169">
        <v>0.01</v>
      </c>
      <c r="I142" s="18">
        <v>61</v>
      </c>
      <c r="J142" s="9" t="s">
        <v>217</v>
      </c>
      <c r="K142" s="103"/>
      <c r="L142" s="104"/>
      <c r="P142" s="105"/>
      <c r="Q142" s="106"/>
      <c r="R142" s="102"/>
      <c r="T142" s="102"/>
      <c r="U142" s="106"/>
      <c r="V142" s="107"/>
      <c r="W142" s="93"/>
    </row>
    <row r="143" spans="1:23" ht="15.75">
      <c r="A143" s="176">
        <v>3</v>
      </c>
      <c r="B143" s="165" t="s">
        <v>8</v>
      </c>
      <c r="C143" s="166" t="s">
        <v>113</v>
      </c>
      <c r="D143" s="13" t="s">
        <v>44</v>
      </c>
      <c r="E143" s="167" t="s">
        <v>80</v>
      </c>
      <c r="F143" s="14">
        <v>7250</v>
      </c>
      <c r="G143" s="177"/>
      <c r="H143" s="169">
        <v>0.01</v>
      </c>
      <c r="I143" s="18">
        <v>72</v>
      </c>
      <c r="J143" s="9" t="s">
        <v>217</v>
      </c>
      <c r="K143" s="103"/>
      <c r="L143" s="104"/>
      <c r="P143" s="105"/>
      <c r="Q143" s="106"/>
      <c r="R143" s="102"/>
      <c r="T143" s="102"/>
      <c r="U143" s="106"/>
      <c r="V143" s="107"/>
      <c r="W143" s="93"/>
    </row>
    <row r="144" spans="1:23" ht="15.75">
      <c r="A144" s="176">
        <v>3</v>
      </c>
      <c r="B144" s="165" t="s">
        <v>8</v>
      </c>
      <c r="C144" s="166" t="s">
        <v>113</v>
      </c>
      <c r="D144" s="13" t="s">
        <v>32</v>
      </c>
      <c r="E144" s="167" t="s">
        <v>86</v>
      </c>
      <c r="F144" s="14">
        <v>2650</v>
      </c>
      <c r="G144" s="177"/>
      <c r="H144" s="169">
        <v>0.01</v>
      </c>
      <c r="I144" s="18">
        <v>26</v>
      </c>
      <c r="J144" s="9" t="s">
        <v>217</v>
      </c>
      <c r="K144" s="103"/>
      <c r="L144" s="104"/>
      <c r="P144" s="105"/>
      <c r="Q144" s="106"/>
      <c r="R144" s="102"/>
      <c r="T144" s="102"/>
      <c r="U144" s="106"/>
      <c r="V144" s="107"/>
      <c r="W144" s="93"/>
    </row>
    <row r="145" spans="1:23" ht="15.75">
      <c r="A145" s="176">
        <v>3</v>
      </c>
      <c r="B145" s="165" t="s">
        <v>8</v>
      </c>
      <c r="C145" s="166" t="s">
        <v>113</v>
      </c>
      <c r="D145" s="13" t="s">
        <v>45</v>
      </c>
      <c r="E145" s="173" t="s">
        <v>203</v>
      </c>
      <c r="F145" s="24">
        <v>2500</v>
      </c>
      <c r="G145" s="177"/>
      <c r="H145" s="169">
        <v>0.01</v>
      </c>
      <c r="I145" s="18">
        <v>25</v>
      </c>
      <c r="J145" s="9" t="s">
        <v>217</v>
      </c>
      <c r="K145" s="103"/>
      <c r="L145" s="104"/>
      <c r="P145" s="105"/>
      <c r="Q145" s="106"/>
      <c r="R145" s="102"/>
      <c r="T145" s="102"/>
      <c r="U145" s="106"/>
      <c r="V145" s="107"/>
      <c r="W145" s="93"/>
    </row>
    <row r="146" spans="1:23" ht="15.75">
      <c r="A146" s="176">
        <v>3</v>
      </c>
      <c r="B146" s="165" t="s">
        <v>8</v>
      </c>
      <c r="C146" s="166" t="s">
        <v>113</v>
      </c>
      <c r="D146" s="13" t="s">
        <v>37</v>
      </c>
      <c r="E146" s="167" t="s">
        <v>89</v>
      </c>
      <c r="F146" s="10">
        <v>175453</v>
      </c>
      <c r="G146" s="177"/>
      <c r="H146" s="169">
        <v>0.01</v>
      </c>
      <c r="I146" s="18">
        <v>1755</v>
      </c>
      <c r="J146" s="9" t="s">
        <v>217</v>
      </c>
      <c r="K146" s="103"/>
      <c r="L146" s="104"/>
      <c r="P146" s="105"/>
      <c r="Q146" s="106"/>
      <c r="R146" s="102"/>
      <c r="T146" s="102"/>
      <c r="U146" s="106"/>
      <c r="V146" s="107"/>
      <c r="W146" s="93"/>
    </row>
    <row r="147" spans="1:23" ht="15.75">
      <c r="A147" s="176">
        <v>3</v>
      </c>
      <c r="B147" s="165" t="s">
        <v>8</v>
      </c>
      <c r="C147" s="170" t="s">
        <v>114</v>
      </c>
      <c r="D147" s="13" t="s">
        <v>197</v>
      </c>
      <c r="E147" s="173" t="s">
        <v>208</v>
      </c>
      <c r="F147" s="10">
        <v>60868</v>
      </c>
      <c r="G147" s="177"/>
      <c r="H147" s="169">
        <v>0.01</v>
      </c>
      <c r="I147" s="18">
        <v>609</v>
      </c>
      <c r="J147" s="9" t="s">
        <v>217</v>
      </c>
      <c r="K147" s="103"/>
      <c r="L147" s="104"/>
      <c r="P147" s="105"/>
      <c r="Q147" s="106"/>
      <c r="R147" s="102"/>
      <c r="T147" s="102"/>
      <c r="U147" s="106"/>
      <c r="V147" s="107"/>
      <c r="W147" s="93"/>
    </row>
    <row r="148" spans="1:23" ht="15.75">
      <c r="A148" s="176">
        <v>3</v>
      </c>
      <c r="B148" s="165" t="s">
        <v>8</v>
      </c>
      <c r="C148" s="166" t="s">
        <v>113</v>
      </c>
      <c r="D148" s="13" t="s">
        <v>17</v>
      </c>
      <c r="E148" s="211" t="s">
        <v>204</v>
      </c>
      <c r="F148" s="10">
        <v>141396</v>
      </c>
      <c r="G148" s="177"/>
      <c r="H148" s="169">
        <v>0.01</v>
      </c>
      <c r="I148" s="18">
        <v>1414</v>
      </c>
      <c r="J148" s="9" t="s">
        <v>217</v>
      </c>
      <c r="K148" s="103"/>
      <c r="L148" s="104"/>
      <c r="P148" s="105"/>
      <c r="Q148" s="106"/>
      <c r="R148" s="102"/>
      <c r="T148" s="102"/>
      <c r="U148" s="106"/>
      <c r="V148" s="107"/>
      <c r="W148" s="93"/>
    </row>
    <row r="149" spans="1:23" ht="15.75">
      <c r="A149" s="176">
        <v>3</v>
      </c>
      <c r="B149" s="165" t="s">
        <v>8</v>
      </c>
      <c r="C149" s="166" t="s">
        <v>113</v>
      </c>
      <c r="D149" s="13" t="s">
        <v>191</v>
      </c>
      <c r="E149" s="167" t="s">
        <v>234</v>
      </c>
      <c r="F149" s="10">
        <v>10000</v>
      </c>
      <c r="G149" s="177"/>
      <c r="H149" s="169">
        <v>0.01</v>
      </c>
      <c r="I149" s="18">
        <v>100</v>
      </c>
      <c r="J149" s="9" t="s">
        <v>217</v>
      </c>
      <c r="K149" s="103"/>
      <c r="L149" s="104"/>
      <c r="P149" s="105"/>
      <c r="Q149" s="106"/>
      <c r="R149" s="102"/>
      <c r="T149" s="102"/>
      <c r="U149" s="106"/>
      <c r="V149" s="107"/>
      <c r="W149" s="93"/>
    </row>
    <row r="150" spans="1:23" ht="15.75">
      <c r="A150" s="176">
        <v>3</v>
      </c>
      <c r="B150" s="165" t="s">
        <v>8</v>
      </c>
      <c r="C150" s="166" t="s">
        <v>113</v>
      </c>
      <c r="D150" s="13" t="s">
        <v>198</v>
      </c>
      <c r="E150" s="99" t="s">
        <v>206</v>
      </c>
      <c r="F150" s="10">
        <v>20000</v>
      </c>
      <c r="G150" s="177"/>
      <c r="H150" s="169">
        <v>0.01</v>
      </c>
      <c r="I150" s="18">
        <v>200</v>
      </c>
      <c r="J150" s="9" t="s">
        <v>217</v>
      </c>
      <c r="K150" s="103"/>
      <c r="L150" s="104"/>
      <c r="P150" s="105"/>
      <c r="Q150" s="106"/>
      <c r="R150" s="102"/>
      <c r="T150" s="102"/>
      <c r="U150" s="106"/>
      <c r="V150" s="107"/>
      <c r="W150" s="93"/>
    </row>
    <row r="151" spans="1:23" ht="15.75">
      <c r="A151" s="176">
        <v>3</v>
      </c>
      <c r="B151" s="165" t="s">
        <v>8</v>
      </c>
      <c r="C151" s="166" t="s">
        <v>113</v>
      </c>
      <c r="D151" s="13" t="s">
        <v>14</v>
      </c>
      <c r="E151" s="185" t="s">
        <v>84</v>
      </c>
      <c r="F151" s="10">
        <v>25000</v>
      </c>
      <c r="G151" s="177"/>
      <c r="H151" s="169">
        <v>0.01</v>
      </c>
      <c r="I151" s="18">
        <v>250</v>
      </c>
      <c r="J151" s="9" t="s">
        <v>217</v>
      </c>
      <c r="K151" s="103"/>
      <c r="L151" s="104"/>
      <c r="P151" s="105"/>
      <c r="Q151" s="106"/>
      <c r="R151" s="102"/>
      <c r="T151" s="102"/>
      <c r="U151" s="106"/>
      <c r="V151" s="107"/>
      <c r="W151" s="93"/>
    </row>
    <row r="152" spans="1:23" ht="15.75">
      <c r="A152" s="176">
        <v>3</v>
      </c>
      <c r="B152" s="165" t="s">
        <v>8</v>
      </c>
      <c r="C152" s="166" t="s">
        <v>113</v>
      </c>
      <c r="D152" s="13" t="s">
        <v>12</v>
      </c>
      <c r="E152" s="167" t="s">
        <v>201</v>
      </c>
      <c r="F152" s="10">
        <v>50000</v>
      </c>
      <c r="G152" s="177"/>
      <c r="H152" s="169">
        <v>0.01</v>
      </c>
      <c r="I152" s="18">
        <v>500</v>
      </c>
      <c r="J152" s="9" t="s">
        <v>217</v>
      </c>
      <c r="K152" s="103"/>
      <c r="L152" s="104"/>
      <c r="P152" s="105"/>
      <c r="Q152" s="106"/>
      <c r="R152" s="102"/>
      <c r="T152" s="102"/>
      <c r="U152" s="106"/>
      <c r="V152" s="107"/>
      <c r="W152" s="93"/>
    </row>
    <row r="153" spans="1:23" ht="15.75">
      <c r="A153" s="176">
        <v>3</v>
      </c>
      <c r="B153" s="165" t="s">
        <v>8</v>
      </c>
      <c r="C153" s="166" t="s">
        <v>113</v>
      </c>
      <c r="D153" s="13" t="s">
        <v>62</v>
      </c>
      <c r="E153" s="167" t="s">
        <v>87</v>
      </c>
      <c r="F153" s="10">
        <v>9300</v>
      </c>
      <c r="G153" s="177"/>
      <c r="H153" s="169">
        <v>0.01</v>
      </c>
      <c r="I153" s="18">
        <v>93</v>
      </c>
      <c r="J153" s="9" t="s">
        <v>217</v>
      </c>
      <c r="K153" s="103"/>
      <c r="L153" s="104"/>
      <c r="P153" s="105"/>
      <c r="Q153" s="106"/>
      <c r="R153" s="102"/>
      <c r="T153" s="102"/>
      <c r="U153" s="106"/>
      <c r="V153" s="107"/>
      <c r="W153" s="93"/>
    </row>
    <row r="154" spans="1:23" ht="15.75">
      <c r="A154" s="176">
        <v>3</v>
      </c>
      <c r="B154" s="165" t="s">
        <v>8</v>
      </c>
      <c r="C154" s="170" t="s">
        <v>114</v>
      </c>
      <c r="D154" s="13" t="s">
        <v>34</v>
      </c>
      <c r="E154" s="167" t="s">
        <v>81</v>
      </c>
      <c r="F154" s="10">
        <v>2900</v>
      </c>
      <c r="G154" s="177"/>
      <c r="H154" s="169">
        <v>0.01</v>
      </c>
      <c r="I154" s="18">
        <v>29</v>
      </c>
      <c r="J154" s="9" t="s">
        <v>217</v>
      </c>
      <c r="K154" s="103"/>
      <c r="L154" s="104"/>
      <c r="P154" s="105"/>
      <c r="Q154" s="106"/>
      <c r="R154" s="102"/>
      <c r="T154" s="102"/>
      <c r="U154" s="106"/>
      <c r="V154" s="107"/>
      <c r="W154" s="93"/>
    </row>
    <row r="155" spans="1:23" ht="15.75">
      <c r="A155" s="176">
        <v>3</v>
      </c>
      <c r="B155" s="165" t="s">
        <v>8</v>
      </c>
      <c r="C155" s="166" t="s">
        <v>113</v>
      </c>
      <c r="D155" s="13" t="s">
        <v>35</v>
      </c>
      <c r="E155" s="167" t="s">
        <v>80</v>
      </c>
      <c r="F155" s="10">
        <v>14800</v>
      </c>
      <c r="G155" s="177"/>
      <c r="H155" s="169">
        <v>0.01</v>
      </c>
      <c r="I155" s="18">
        <v>148</v>
      </c>
      <c r="J155" s="9" t="s">
        <v>217</v>
      </c>
      <c r="K155" s="103"/>
      <c r="L155" s="104"/>
      <c r="P155" s="105"/>
      <c r="Q155" s="106"/>
      <c r="R155" s="102"/>
      <c r="T155" s="102"/>
      <c r="U155" s="106"/>
      <c r="V155" s="107"/>
      <c r="W155" s="93"/>
    </row>
    <row r="156" spans="1:23" ht="15.75">
      <c r="A156" s="176">
        <v>3</v>
      </c>
      <c r="B156" s="165" t="s">
        <v>8</v>
      </c>
      <c r="C156" s="166" t="s">
        <v>113</v>
      </c>
      <c r="D156" s="13" t="s">
        <v>44</v>
      </c>
      <c r="E156" s="167" t="s">
        <v>80</v>
      </c>
      <c r="F156" s="10">
        <v>3575</v>
      </c>
      <c r="G156" s="177"/>
      <c r="H156" s="169">
        <v>0.01</v>
      </c>
      <c r="I156" s="18">
        <v>35</v>
      </c>
      <c r="J156" s="9" t="s">
        <v>217</v>
      </c>
      <c r="K156" s="103"/>
      <c r="L156" s="104"/>
      <c r="P156" s="105"/>
      <c r="Q156" s="106"/>
      <c r="R156" s="102"/>
      <c r="T156" s="102"/>
      <c r="U156" s="106"/>
      <c r="V156" s="107"/>
      <c r="W156" s="93"/>
    </row>
    <row r="157" spans="1:23" ht="15.75">
      <c r="A157" s="176">
        <v>3</v>
      </c>
      <c r="B157" s="165" t="s">
        <v>8</v>
      </c>
      <c r="C157" s="166" t="s">
        <v>113</v>
      </c>
      <c r="D157" s="13" t="s">
        <v>32</v>
      </c>
      <c r="E157" s="167" t="s">
        <v>86</v>
      </c>
      <c r="F157" s="10">
        <v>2650</v>
      </c>
      <c r="G157" s="177"/>
      <c r="H157" s="169">
        <v>0.01</v>
      </c>
      <c r="I157" s="18">
        <v>26</v>
      </c>
      <c r="J157" s="9" t="s">
        <v>217</v>
      </c>
      <c r="K157" s="103"/>
      <c r="L157" s="104"/>
      <c r="P157" s="105"/>
      <c r="Q157" s="106"/>
      <c r="R157" s="102"/>
      <c r="T157" s="102"/>
      <c r="U157" s="106"/>
      <c r="V157" s="107"/>
      <c r="W157" s="93"/>
    </row>
    <row r="158" spans="1:23" ht="15.75">
      <c r="A158" s="176">
        <v>3</v>
      </c>
      <c r="B158" s="165" t="s">
        <v>8</v>
      </c>
      <c r="C158" s="170" t="s">
        <v>114</v>
      </c>
      <c r="D158" s="13" t="s">
        <v>45</v>
      </c>
      <c r="E158" s="173" t="s">
        <v>203</v>
      </c>
      <c r="F158" s="10">
        <v>3750</v>
      </c>
      <c r="G158" s="177"/>
      <c r="H158" s="169">
        <v>0.01</v>
      </c>
      <c r="I158" s="18">
        <v>37</v>
      </c>
      <c r="J158" s="9" t="s">
        <v>217</v>
      </c>
      <c r="K158" s="103"/>
      <c r="L158" s="104"/>
      <c r="P158" s="105"/>
      <c r="Q158" s="106"/>
      <c r="R158" s="102"/>
      <c r="T158" s="102"/>
      <c r="U158" s="106"/>
      <c r="V158" s="107"/>
      <c r="W158" s="93"/>
    </row>
    <row r="159" spans="1:23" ht="15.75">
      <c r="A159" s="176">
        <v>3</v>
      </c>
      <c r="B159" s="165" t="s">
        <v>8</v>
      </c>
      <c r="C159" s="170" t="s">
        <v>114</v>
      </c>
      <c r="D159" s="13" t="s">
        <v>31</v>
      </c>
      <c r="E159" s="167" t="s">
        <v>83</v>
      </c>
      <c r="F159" s="10">
        <v>2500</v>
      </c>
      <c r="G159" s="177"/>
      <c r="H159" s="169">
        <v>0.01</v>
      </c>
      <c r="I159" s="18">
        <v>25</v>
      </c>
      <c r="J159" s="9" t="s">
        <v>217</v>
      </c>
      <c r="K159" s="103"/>
      <c r="L159" s="104"/>
      <c r="P159" s="105"/>
      <c r="Q159" s="106"/>
      <c r="R159" s="102"/>
      <c r="T159" s="102"/>
      <c r="U159" s="106"/>
      <c r="V159" s="107"/>
      <c r="W159" s="93"/>
    </row>
    <row r="160" spans="1:23" ht="15.75">
      <c r="A160" s="176">
        <v>3</v>
      </c>
      <c r="B160" s="165" t="s">
        <v>8</v>
      </c>
      <c r="C160" s="170" t="s">
        <v>114</v>
      </c>
      <c r="D160" s="13" t="s">
        <v>189</v>
      </c>
      <c r="E160" s="173" t="s">
        <v>233</v>
      </c>
      <c r="F160" s="10">
        <v>100000</v>
      </c>
      <c r="G160" s="177"/>
      <c r="H160" s="169">
        <v>0.01</v>
      </c>
      <c r="I160" s="18">
        <v>1000</v>
      </c>
      <c r="J160" s="9" t="s">
        <v>217</v>
      </c>
      <c r="K160" s="103"/>
      <c r="L160" s="104"/>
      <c r="P160" s="105"/>
      <c r="Q160" s="106"/>
      <c r="R160" s="102"/>
      <c r="T160" s="102"/>
      <c r="U160" s="106"/>
      <c r="V160" s="107"/>
      <c r="W160" s="93"/>
    </row>
    <row r="161" spans="1:23" ht="15.75">
      <c r="A161" s="176">
        <v>3</v>
      </c>
      <c r="B161" s="165" t="s">
        <v>8</v>
      </c>
      <c r="C161" s="170" t="s">
        <v>114</v>
      </c>
      <c r="D161" s="13" t="s">
        <v>197</v>
      </c>
      <c r="E161" s="173" t="s">
        <v>208</v>
      </c>
      <c r="F161" s="10">
        <v>26334</v>
      </c>
      <c r="G161" s="177"/>
      <c r="H161" s="169">
        <v>0.01</v>
      </c>
      <c r="I161" s="18">
        <v>263</v>
      </c>
      <c r="J161" s="9" t="s">
        <v>217</v>
      </c>
      <c r="K161" s="103"/>
      <c r="L161" s="104"/>
      <c r="P161" s="105"/>
      <c r="Q161" s="106"/>
      <c r="R161" s="102"/>
      <c r="T161" s="102"/>
      <c r="U161" s="106"/>
      <c r="V161" s="107"/>
      <c r="W161" s="93"/>
    </row>
    <row r="162" spans="1:23" ht="15.75">
      <c r="A162" s="176">
        <v>3</v>
      </c>
      <c r="B162" s="165" t="s">
        <v>8</v>
      </c>
      <c r="C162" s="170" t="s">
        <v>113</v>
      </c>
      <c r="D162" s="13" t="s">
        <v>37</v>
      </c>
      <c r="E162" s="167" t="s">
        <v>89</v>
      </c>
      <c r="F162" s="10">
        <v>183994</v>
      </c>
      <c r="G162" s="177"/>
      <c r="H162" s="169">
        <v>0.01</v>
      </c>
      <c r="I162" s="18">
        <v>1840</v>
      </c>
      <c r="J162" s="9" t="s">
        <v>217</v>
      </c>
      <c r="K162" s="103"/>
      <c r="L162" s="104"/>
      <c r="P162" s="105"/>
      <c r="Q162" s="106"/>
      <c r="R162" s="102"/>
      <c r="T162" s="102"/>
      <c r="U162" s="106"/>
      <c r="V162" s="107"/>
      <c r="W162" s="93"/>
    </row>
    <row r="163" spans="1:23" ht="15.75">
      <c r="A163" s="176">
        <v>3</v>
      </c>
      <c r="B163" s="165" t="s">
        <v>8</v>
      </c>
      <c r="C163" s="166" t="s">
        <v>113</v>
      </c>
      <c r="D163" s="13" t="s">
        <v>17</v>
      </c>
      <c r="E163" s="167" t="s">
        <v>204</v>
      </c>
      <c r="F163" s="10">
        <v>34500</v>
      </c>
      <c r="G163" s="177"/>
      <c r="H163" s="169">
        <v>0.01</v>
      </c>
      <c r="I163" s="18">
        <v>345</v>
      </c>
      <c r="J163" s="9" t="s">
        <v>217</v>
      </c>
      <c r="K163" s="103"/>
      <c r="L163" s="104"/>
      <c r="P163" s="105"/>
      <c r="Q163" s="106"/>
      <c r="R163" s="102"/>
      <c r="T163" s="102"/>
      <c r="U163" s="106"/>
      <c r="V163" s="107"/>
      <c r="W163" s="93"/>
    </row>
    <row r="164" spans="1:23" ht="15.75">
      <c r="A164" s="176">
        <v>3</v>
      </c>
      <c r="B164" s="165" t="s">
        <v>8</v>
      </c>
      <c r="C164" s="166" t="s">
        <v>113</v>
      </c>
      <c r="D164" s="13" t="s">
        <v>68</v>
      </c>
      <c r="E164" s="167" t="s">
        <v>133</v>
      </c>
      <c r="F164" s="182">
        <v>353000</v>
      </c>
      <c r="G164" s="177"/>
      <c r="H164" s="178">
        <v>0.02</v>
      </c>
      <c r="I164" s="18">
        <v>7060</v>
      </c>
      <c r="J164" s="9" t="s">
        <v>217</v>
      </c>
      <c r="K164" s="103"/>
      <c r="L164" s="104"/>
      <c r="P164" s="105"/>
      <c r="Q164" s="106"/>
      <c r="R164" s="102"/>
      <c r="T164" s="102"/>
      <c r="U164" s="106"/>
      <c r="V164" s="107"/>
      <c r="W164" s="93"/>
    </row>
    <row r="165" spans="1:23" ht="15.75">
      <c r="A165" s="176">
        <v>3</v>
      </c>
      <c r="B165" s="165" t="s">
        <v>8</v>
      </c>
      <c r="C165" s="166" t="s">
        <v>113</v>
      </c>
      <c r="D165" s="13" t="s">
        <v>68</v>
      </c>
      <c r="E165" s="167" t="s">
        <v>133</v>
      </c>
      <c r="F165" s="182">
        <v>353000</v>
      </c>
      <c r="G165" s="177"/>
      <c r="H165" s="178">
        <v>0.02</v>
      </c>
      <c r="I165" s="18">
        <v>7060</v>
      </c>
      <c r="J165" s="9" t="s">
        <v>217</v>
      </c>
      <c r="K165" s="103"/>
      <c r="L165" s="104"/>
      <c r="P165" s="105"/>
      <c r="Q165" s="106"/>
      <c r="R165" s="102"/>
      <c r="T165" s="102"/>
      <c r="U165" s="106"/>
      <c r="V165" s="107"/>
      <c r="W165" s="93"/>
    </row>
    <row r="166" spans="1:23" ht="15.75">
      <c r="A166" s="176">
        <v>3</v>
      </c>
      <c r="B166" s="165" t="s">
        <v>8</v>
      </c>
      <c r="C166" s="166" t="s">
        <v>113</v>
      </c>
      <c r="D166" s="13" t="s">
        <v>69</v>
      </c>
      <c r="E166" s="212" t="s">
        <v>231</v>
      </c>
      <c r="F166" s="182">
        <v>76733</v>
      </c>
      <c r="G166" s="177"/>
      <c r="H166" s="178">
        <v>0.02</v>
      </c>
      <c r="I166" s="18">
        <v>1535</v>
      </c>
      <c r="J166" s="9" t="s">
        <v>217</v>
      </c>
      <c r="K166" s="103"/>
      <c r="L166" s="104"/>
      <c r="P166" s="105"/>
      <c r="Q166" s="106"/>
      <c r="R166" s="102"/>
      <c r="T166" s="102"/>
      <c r="U166" s="106"/>
      <c r="V166" s="107"/>
      <c r="W166" s="93"/>
    </row>
    <row r="167" spans="1:23" ht="15.75">
      <c r="A167" s="176">
        <v>3</v>
      </c>
      <c r="B167" s="165" t="s">
        <v>8</v>
      </c>
      <c r="C167" s="166" t="s">
        <v>113</v>
      </c>
      <c r="D167" s="13" t="s">
        <v>21</v>
      </c>
      <c r="E167" s="99" t="s">
        <v>94</v>
      </c>
      <c r="F167" s="182">
        <v>39946</v>
      </c>
      <c r="G167" s="177"/>
      <c r="H167" s="178">
        <v>0.02</v>
      </c>
      <c r="I167" s="18">
        <v>799</v>
      </c>
      <c r="J167" s="9" t="s">
        <v>217</v>
      </c>
      <c r="K167" s="103"/>
      <c r="L167" s="104"/>
      <c r="P167" s="105"/>
      <c r="Q167" s="106"/>
      <c r="R167" s="102"/>
      <c r="T167" s="102"/>
      <c r="U167" s="106"/>
      <c r="V167" s="107"/>
      <c r="W167" s="93"/>
    </row>
    <row r="168" spans="1:23" ht="15.75">
      <c r="A168" s="176">
        <v>3</v>
      </c>
      <c r="B168" s="165" t="s">
        <v>8</v>
      </c>
      <c r="C168" s="166" t="s">
        <v>113</v>
      </c>
      <c r="D168" s="13" t="s">
        <v>68</v>
      </c>
      <c r="E168" s="167" t="s">
        <v>133</v>
      </c>
      <c r="F168" s="182">
        <v>353000</v>
      </c>
      <c r="G168" s="177"/>
      <c r="H168" s="178">
        <v>0.02</v>
      </c>
      <c r="I168" s="18">
        <v>7060</v>
      </c>
      <c r="J168" s="9" t="s">
        <v>217</v>
      </c>
      <c r="K168" s="103"/>
      <c r="L168" s="104"/>
      <c r="P168" s="105"/>
      <c r="Q168" s="106"/>
      <c r="R168" s="102"/>
      <c r="T168" s="102"/>
      <c r="U168" s="106"/>
      <c r="V168" s="107"/>
      <c r="W168" s="93"/>
    </row>
    <row r="169" spans="1:23" ht="15.75">
      <c r="A169" s="176">
        <v>3</v>
      </c>
      <c r="B169" s="165" t="s">
        <v>8</v>
      </c>
      <c r="C169" s="166" t="s">
        <v>113</v>
      </c>
      <c r="D169" s="13" t="s">
        <v>215</v>
      </c>
      <c r="E169" s="167" t="s">
        <v>91</v>
      </c>
      <c r="F169" s="182">
        <v>500000</v>
      </c>
      <c r="G169" s="177"/>
      <c r="H169" s="178">
        <v>0.02</v>
      </c>
      <c r="I169" s="18">
        <v>10000</v>
      </c>
      <c r="J169" s="9" t="s">
        <v>217</v>
      </c>
      <c r="K169" s="110"/>
      <c r="L169" s="111"/>
      <c r="P169" s="112"/>
      <c r="Q169" s="112"/>
      <c r="R169" s="113"/>
      <c r="T169" s="114"/>
      <c r="U169" s="114"/>
      <c r="V169" s="113"/>
      <c r="W169" s="115"/>
    </row>
    <row r="170" spans="1:23" ht="15.75">
      <c r="A170" s="176">
        <v>4</v>
      </c>
      <c r="B170" s="165" t="s">
        <v>8</v>
      </c>
      <c r="C170" s="166" t="s">
        <v>113</v>
      </c>
      <c r="D170" s="13" t="s">
        <v>68</v>
      </c>
      <c r="E170" s="167" t="s">
        <v>133</v>
      </c>
      <c r="F170" s="182">
        <v>353000</v>
      </c>
      <c r="G170" s="177"/>
      <c r="H170" s="178">
        <v>0.02</v>
      </c>
      <c r="I170" s="18">
        <v>7060</v>
      </c>
      <c r="J170" s="9" t="s">
        <v>217</v>
      </c>
      <c r="K170" s="110"/>
      <c r="L170" s="111"/>
      <c r="P170" s="112"/>
      <c r="Q170" s="112"/>
      <c r="R170" s="113"/>
      <c r="T170" s="114"/>
      <c r="U170" s="114"/>
      <c r="V170" s="113"/>
      <c r="W170" s="115"/>
    </row>
    <row r="171" spans="1:23" ht="15.75">
      <c r="A171" s="176">
        <v>4</v>
      </c>
      <c r="B171" s="165" t="s">
        <v>209</v>
      </c>
      <c r="C171" s="166" t="s">
        <v>113</v>
      </c>
      <c r="D171" s="22" t="s">
        <v>192</v>
      </c>
      <c r="E171" s="99" t="str">
        <f>VLOOKUP(D171,[2]Sheet1!$C$4:$D$80,2,0)</f>
        <v>BCRPK7302M</v>
      </c>
      <c r="F171" s="199">
        <v>6270</v>
      </c>
      <c r="G171" s="177"/>
      <c r="H171" s="186">
        <v>0.05</v>
      </c>
      <c r="I171" s="7">
        <v>314</v>
      </c>
      <c r="J171" s="9" t="s">
        <v>217</v>
      </c>
      <c r="K171" s="110"/>
      <c r="L171" s="111"/>
      <c r="P171" s="112"/>
      <c r="Q171" s="112"/>
      <c r="R171" s="113"/>
      <c r="T171" s="114"/>
      <c r="U171" s="114"/>
      <c r="V171" s="113"/>
      <c r="W171" s="115"/>
    </row>
    <row r="172" spans="1:23" ht="15.75">
      <c r="A172" s="176">
        <v>4</v>
      </c>
      <c r="B172" s="165" t="s">
        <v>209</v>
      </c>
      <c r="C172" s="166" t="s">
        <v>113</v>
      </c>
      <c r="D172" s="22" t="s">
        <v>193</v>
      </c>
      <c r="E172" s="173" t="s">
        <v>225</v>
      </c>
      <c r="F172" s="199">
        <v>4750</v>
      </c>
      <c r="G172" s="177"/>
      <c r="H172" s="186">
        <v>0.05</v>
      </c>
      <c r="I172" s="7">
        <v>238</v>
      </c>
      <c r="J172" s="9" t="s">
        <v>217</v>
      </c>
      <c r="K172" s="110"/>
      <c r="L172" s="111"/>
      <c r="P172" s="112"/>
      <c r="Q172" s="112"/>
      <c r="R172" s="113"/>
      <c r="T172" s="114"/>
      <c r="U172" s="114"/>
      <c r="V172" s="113"/>
      <c r="W172" s="115"/>
    </row>
    <row r="173" spans="1:23" ht="15.75">
      <c r="A173" s="176">
        <v>4</v>
      </c>
      <c r="B173" s="165" t="s">
        <v>209</v>
      </c>
      <c r="C173" s="166" t="s">
        <v>113</v>
      </c>
      <c r="D173" s="22" t="s">
        <v>194</v>
      </c>
      <c r="E173" s="99" t="s">
        <v>226</v>
      </c>
      <c r="F173" s="199">
        <v>2850</v>
      </c>
      <c r="G173" s="177"/>
      <c r="H173" s="186">
        <v>0.05</v>
      </c>
      <c r="I173" s="7">
        <v>143</v>
      </c>
      <c r="J173" s="9" t="s">
        <v>217</v>
      </c>
      <c r="K173" s="110"/>
      <c r="L173" s="111"/>
      <c r="P173" s="112"/>
      <c r="Q173" s="112"/>
      <c r="R173" s="113"/>
      <c r="T173" s="114"/>
      <c r="U173" s="114"/>
      <c r="V173" s="113"/>
      <c r="W173" s="115"/>
    </row>
    <row r="174" spans="1:23" ht="15.75">
      <c r="A174" s="176">
        <v>4</v>
      </c>
      <c r="B174" s="165" t="s">
        <v>209</v>
      </c>
      <c r="C174" s="166" t="s">
        <v>113</v>
      </c>
      <c r="D174" s="22" t="s">
        <v>195</v>
      </c>
      <c r="E174" s="167" t="s">
        <v>227</v>
      </c>
      <c r="F174" s="199">
        <v>2850</v>
      </c>
      <c r="G174" s="184"/>
      <c r="H174" s="186">
        <v>0.05</v>
      </c>
      <c r="I174" s="7">
        <v>143</v>
      </c>
      <c r="J174" s="9" t="s">
        <v>217</v>
      </c>
      <c r="K174" s="110"/>
      <c r="L174" s="111"/>
      <c r="P174" s="112"/>
      <c r="Q174" s="112"/>
      <c r="R174" s="113"/>
      <c r="T174" s="114"/>
      <c r="U174" s="114"/>
      <c r="V174" s="113"/>
      <c r="W174" s="115"/>
    </row>
    <row r="175" spans="1:23" ht="15.75">
      <c r="A175" s="176">
        <v>4</v>
      </c>
      <c r="B175" s="165" t="s">
        <v>209</v>
      </c>
      <c r="C175" s="170" t="s">
        <v>113</v>
      </c>
      <c r="D175" s="22" t="s">
        <v>196</v>
      </c>
      <c r="E175" s="167" t="s">
        <v>205</v>
      </c>
      <c r="F175" s="199">
        <v>2280</v>
      </c>
      <c r="G175" s="177"/>
      <c r="H175" s="186">
        <v>0.05</v>
      </c>
      <c r="I175" s="7">
        <v>114</v>
      </c>
      <c r="J175" s="9" t="s">
        <v>217</v>
      </c>
      <c r="K175" s="110"/>
      <c r="L175" s="111"/>
      <c r="P175" s="112"/>
      <c r="Q175" s="112"/>
      <c r="R175" s="113"/>
      <c r="T175" s="114"/>
      <c r="U175" s="114"/>
      <c r="V175" s="113"/>
      <c r="W175" s="115"/>
    </row>
    <row r="176" spans="1:23" ht="15.75">
      <c r="A176" s="176">
        <v>4</v>
      </c>
      <c r="B176" s="165" t="s">
        <v>209</v>
      </c>
      <c r="C176" s="170" t="s">
        <v>113</v>
      </c>
      <c r="D176" s="22" t="s">
        <v>192</v>
      </c>
      <c r="E176" s="99" t="str">
        <f>VLOOKUP(D176,[2]Sheet1!$C$4:$D$80,2,0)</f>
        <v>BCRPK7302M</v>
      </c>
      <c r="F176" s="199">
        <v>7920</v>
      </c>
      <c r="G176" s="177"/>
      <c r="H176" s="186">
        <v>0.05</v>
      </c>
      <c r="I176" s="7">
        <v>396</v>
      </c>
      <c r="J176" s="9" t="s">
        <v>217</v>
      </c>
      <c r="K176" s="110"/>
      <c r="L176" s="111"/>
      <c r="P176" s="112"/>
      <c r="Q176" s="112"/>
      <c r="R176" s="113"/>
      <c r="T176" s="114"/>
      <c r="U176" s="114"/>
      <c r="V176" s="113"/>
      <c r="W176" s="115"/>
    </row>
    <row r="177" spans="1:23" ht="15.75">
      <c r="A177" s="176">
        <v>4</v>
      </c>
      <c r="B177" s="165" t="s">
        <v>209</v>
      </c>
      <c r="C177" s="170" t="s">
        <v>113</v>
      </c>
      <c r="D177" s="22" t="s">
        <v>193</v>
      </c>
      <c r="E177" s="173" t="s">
        <v>225</v>
      </c>
      <c r="F177" s="199">
        <v>5000</v>
      </c>
      <c r="G177" s="177"/>
      <c r="H177" s="186">
        <v>0.05</v>
      </c>
      <c r="I177" s="7">
        <v>300</v>
      </c>
      <c r="J177" s="9" t="s">
        <v>217</v>
      </c>
      <c r="K177" s="110"/>
      <c r="L177" s="111"/>
      <c r="P177" s="112"/>
      <c r="Q177" s="112"/>
      <c r="R177" s="113"/>
      <c r="T177" s="114"/>
      <c r="U177" s="114"/>
      <c r="V177" s="113"/>
      <c r="W177" s="115"/>
    </row>
    <row r="178" spans="1:23" ht="15.75">
      <c r="A178" s="176">
        <v>4</v>
      </c>
      <c r="B178" s="165" t="s">
        <v>209</v>
      </c>
      <c r="C178" s="170" t="s">
        <v>113</v>
      </c>
      <c r="D178" s="22" t="s">
        <v>194</v>
      </c>
      <c r="E178" s="99" t="s">
        <v>226</v>
      </c>
      <c r="F178" s="199">
        <v>3600</v>
      </c>
      <c r="G178" s="177"/>
      <c r="H178" s="186">
        <v>0.05</v>
      </c>
      <c r="I178" s="7">
        <v>180</v>
      </c>
      <c r="J178" s="9" t="s">
        <v>217</v>
      </c>
      <c r="K178" s="110"/>
      <c r="L178" s="111"/>
      <c r="P178" s="112"/>
      <c r="Q178" s="112"/>
      <c r="R178" s="113"/>
      <c r="T178" s="114"/>
      <c r="U178" s="114"/>
      <c r="V178" s="113"/>
      <c r="W178" s="115"/>
    </row>
    <row r="179" spans="1:23" ht="15.75">
      <c r="A179" s="176">
        <v>4</v>
      </c>
      <c r="B179" s="165" t="s">
        <v>209</v>
      </c>
      <c r="C179" s="170" t="s">
        <v>113</v>
      </c>
      <c r="D179" s="22" t="s">
        <v>195</v>
      </c>
      <c r="E179" s="167" t="s">
        <v>227</v>
      </c>
      <c r="F179" s="199">
        <v>3600</v>
      </c>
      <c r="G179" s="177"/>
      <c r="H179" s="186">
        <v>0.05</v>
      </c>
      <c r="I179" s="7">
        <v>180</v>
      </c>
      <c r="J179" s="9" t="s">
        <v>217</v>
      </c>
      <c r="K179" s="110"/>
      <c r="L179" s="111"/>
      <c r="P179" s="112"/>
      <c r="Q179" s="112"/>
      <c r="R179" s="113"/>
      <c r="T179" s="114"/>
      <c r="U179" s="114"/>
      <c r="V179" s="113"/>
      <c r="W179" s="115"/>
    </row>
    <row r="180" spans="1:23" ht="15.75">
      <c r="A180" s="176">
        <v>4</v>
      </c>
      <c r="B180" s="165" t="s">
        <v>209</v>
      </c>
      <c r="C180" s="170" t="s">
        <v>113</v>
      </c>
      <c r="D180" s="22" t="s">
        <v>196</v>
      </c>
      <c r="E180" s="167" t="s">
        <v>205</v>
      </c>
      <c r="F180" s="199">
        <v>2880</v>
      </c>
      <c r="G180" s="177"/>
      <c r="H180" s="186">
        <v>0.05</v>
      </c>
      <c r="I180" s="7">
        <v>144</v>
      </c>
      <c r="J180" s="9" t="s">
        <v>217</v>
      </c>
      <c r="K180" s="110"/>
      <c r="L180" s="111"/>
      <c r="P180" s="112"/>
      <c r="Q180" s="112"/>
      <c r="R180" s="113"/>
      <c r="T180" s="114"/>
      <c r="U180" s="114"/>
      <c r="V180" s="113"/>
      <c r="W180" s="115"/>
    </row>
    <row r="181" spans="1:23" ht="15.75">
      <c r="A181" s="176">
        <v>4</v>
      </c>
      <c r="B181" s="165" t="s">
        <v>22</v>
      </c>
      <c r="C181" s="170" t="s">
        <v>113</v>
      </c>
      <c r="D181" s="22" t="s">
        <v>190</v>
      </c>
      <c r="E181" s="173" t="s">
        <v>96</v>
      </c>
      <c r="F181" s="14">
        <v>15504</v>
      </c>
      <c r="G181" s="177"/>
      <c r="H181" s="186">
        <v>0.1</v>
      </c>
      <c r="I181" s="18">
        <v>1550</v>
      </c>
      <c r="J181" s="9" t="s">
        <v>217</v>
      </c>
      <c r="K181" s="110"/>
      <c r="L181" s="111"/>
      <c r="P181" s="112"/>
      <c r="Q181" s="112"/>
      <c r="R181" s="113"/>
      <c r="T181" s="114"/>
      <c r="U181" s="114"/>
      <c r="V181" s="113"/>
      <c r="W181" s="115"/>
    </row>
    <row r="182" spans="1:23" ht="15.75">
      <c r="A182" s="176">
        <v>4</v>
      </c>
      <c r="B182" s="165" t="s">
        <v>22</v>
      </c>
      <c r="C182" s="170" t="s">
        <v>113</v>
      </c>
      <c r="D182" s="22" t="s">
        <v>216</v>
      </c>
      <c r="E182" s="173" t="s">
        <v>239</v>
      </c>
      <c r="F182" s="14">
        <v>3897</v>
      </c>
      <c r="G182" s="177"/>
      <c r="H182" s="186">
        <v>0.1</v>
      </c>
      <c r="I182" s="18">
        <v>388</v>
      </c>
      <c r="J182" s="9" t="s">
        <v>217</v>
      </c>
      <c r="K182" s="110"/>
      <c r="L182" s="111"/>
      <c r="P182" s="112"/>
      <c r="Q182" s="112"/>
      <c r="R182" s="113"/>
      <c r="T182" s="114"/>
      <c r="U182" s="114"/>
      <c r="V182" s="113"/>
      <c r="W182" s="115"/>
    </row>
    <row r="183" spans="1:23" ht="15.75">
      <c r="A183" s="176">
        <v>4</v>
      </c>
      <c r="B183" s="165" t="s">
        <v>218</v>
      </c>
      <c r="C183" s="170" t="s">
        <v>113</v>
      </c>
      <c r="D183" s="9" t="s">
        <v>27</v>
      </c>
      <c r="E183" s="173" t="s">
        <v>96</v>
      </c>
      <c r="F183" s="14">
        <v>1415000</v>
      </c>
      <c r="G183" s="177"/>
      <c r="H183" s="187" t="s">
        <v>115</v>
      </c>
      <c r="I183" s="14">
        <v>1415</v>
      </c>
      <c r="J183" s="9" t="s">
        <v>217</v>
      </c>
      <c r="K183" s="110" t="s">
        <v>251</v>
      </c>
      <c r="L183" s="111"/>
      <c r="P183" s="112"/>
      <c r="Q183" s="112"/>
      <c r="R183" s="113"/>
      <c r="T183" s="114"/>
      <c r="U183" s="114"/>
      <c r="V183" s="113"/>
      <c r="W183" s="115"/>
    </row>
    <row r="184" spans="1:23" ht="15.75">
      <c r="A184" s="176"/>
      <c r="B184" s="165"/>
      <c r="C184" s="170"/>
      <c r="D184" s="9"/>
      <c r="E184" s="173"/>
      <c r="F184" s="14"/>
      <c r="G184" s="177"/>
      <c r="H184" s="187"/>
      <c r="I184" s="14"/>
      <c r="J184" s="9"/>
      <c r="K184" s="110"/>
      <c r="L184" s="111"/>
      <c r="P184" s="112"/>
      <c r="Q184" s="112"/>
      <c r="R184" s="113"/>
      <c r="T184" s="114"/>
      <c r="U184" s="114"/>
      <c r="V184" s="113"/>
      <c r="W184" s="115"/>
    </row>
    <row r="185" spans="1:23" ht="15.75">
      <c r="A185" s="100">
        <v>5</v>
      </c>
      <c r="B185" s="165" t="s">
        <v>8</v>
      </c>
      <c r="C185" s="170" t="s">
        <v>113</v>
      </c>
      <c r="D185" s="13" t="s">
        <v>31</v>
      </c>
      <c r="E185" s="167" t="s">
        <v>83</v>
      </c>
      <c r="F185" s="14">
        <v>2500</v>
      </c>
      <c r="G185" s="177"/>
      <c r="H185" s="186">
        <v>0.01</v>
      </c>
      <c r="I185" s="18">
        <v>25</v>
      </c>
      <c r="J185" s="179" t="s">
        <v>224</v>
      </c>
      <c r="K185" s="110"/>
      <c r="L185" s="111"/>
      <c r="P185" s="112"/>
      <c r="Q185" s="112"/>
      <c r="R185" s="113"/>
      <c r="T185" s="114"/>
      <c r="U185" s="114"/>
      <c r="V185" s="113"/>
      <c r="W185" s="115"/>
    </row>
    <row r="186" spans="1:23" ht="15.75">
      <c r="A186" s="100">
        <v>5</v>
      </c>
      <c r="B186" s="165" t="s">
        <v>8</v>
      </c>
      <c r="C186" s="170" t="s">
        <v>113</v>
      </c>
      <c r="D186" s="13" t="s">
        <v>45</v>
      </c>
      <c r="E186" s="173" t="s">
        <v>203</v>
      </c>
      <c r="F186" s="14">
        <v>1250</v>
      </c>
      <c r="G186" s="177"/>
      <c r="H186" s="186">
        <v>0.01</v>
      </c>
      <c r="I186" s="18">
        <v>12</v>
      </c>
      <c r="J186" s="179" t="s">
        <v>224</v>
      </c>
      <c r="K186" s="110"/>
      <c r="L186" s="111"/>
      <c r="P186" s="112"/>
      <c r="Q186" s="112"/>
      <c r="R186" s="113"/>
      <c r="T186" s="114"/>
      <c r="U186" s="114"/>
      <c r="V186" s="113"/>
      <c r="W186" s="115"/>
    </row>
    <row r="187" spans="1:23" ht="15.75">
      <c r="A187" s="100">
        <v>5</v>
      </c>
      <c r="B187" s="165" t="s">
        <v>8</v>
      </c>
      <c r="C187" s="170" t="s">
        <v>113</v>
      </c>
      <c r="D187" s="13" t="s">
        <v>32</v>
      </c>
      <c r="E187" s="167" t="s">
        <v>86</v>
      </c>
      <c r="F187" s="14">
        <v>2800</v>
      </c>
      <c r="G187" s="177"/>
      <c r="H187" s="186">
        <v>0.01</v>
      </c>
      <c r="I187" s="18">
        <v>28</v>
      </c>
      <c r="J187" s="179" t="s">
        <v>224</v>
      </c>
      <c r="K187" s="110"/>
      <c r="L187" s="111"/>
      <c r="P187" s="112"/>
      <c r="Q187" s="112"/>
      <c r="R187" s="113"/>
      <c r="T187" s="114"/>
      <c r="U187" s="114"/>
      <c r="V187" s="113"/>
      <c r="W187" s="115"/>
    </row>
    <row r="188" spans="1:23" ht="15.75">
      <c r="A188" s="100">
        <v>5</v>
      </c>
      <c r="B188" s="165" t="s">
        <v>8</v>
      </c>
      <c r="C188" s="166" t="s">
        <v>113</v>
      </c>
      <c r="D188" s="13" t="s">
        <v>44</v>
      </c>
      <c r="E188" s="167" t="s">
        <v>80</v>
      </c>
      <c r="F188" s="14">
        <v>7913</v>
      </c>
      <c r="G188" s="177"/>
      <c r="H188" s="186">
        <v>0.01</v>
      </c>
      <c r="I188" s="18">
        <v>79</v>
      </c>
      <c r="J188" s="179" t="s">
        <v>224</v>
      </c>
      <c r="K188" s="110"/>
      <c r="L188" s="111"/>
      <c r="P188" s="112"/>
      <c r="Q188" s="112"/>
      <c r="R188" s="113"/>
      <c r="T188" s="114"/>
      <c r="U188" s="114"/>
      <c r="V188" s="113"/>
      <c r="W188" s="115"/>
    </row>
    <row r="189" spans="1:23" ht="15.75">
      <c r="A189" s="100">
        <v>5</v>
      </c>
      <c r="B189" s="165" t="s">
        <v>8</v>
      </c>
      <c r="C189" s="170" t="s">
        <v>113</v>
      </c>
      <c r="D189" s="13" t="s">
        <v>34</v>
      </c>
      <c r="E189" s="167" t="s">
        <v>81</v>
      </c>
      <c r="F189" s="14">
        <v>2750</v>
      </c>
      <c r="G189" s="177"/>
      <c r="H189" s="186">
        <v>0.01</v>
      </c>
      <c r="I189" s="18">
        <v>27</v>
      </c>
      <c r="J189" s="179" t="s">
        <v>224</v>
      </c>
      <c r="K189" s="110"/>
      <c r="L189" s="110"/>
      <c r="P189" s="116"/>
      <c r="Q189" s="116"/>
      <c r="R189" s="116"/>
      <c r="T189" s="114"/>
      <c r="U189" s="114"/>
      <c r="V189" s="114"/>
      <c r="W189" s="114"/>
    </row>
    <row r="190" spans="1:23" ht="15.75">
      <c r="A190" s="100">
        <v>5</v>
      </c>
      <c r="B190" s="165" t="s">
        <v>8</v>
      </c>
      <c r="C190" s="166" t="s">
        <v>113</v>
      </c>
      <c r="D190" s="13" t="s">
        <v>62</v>
      </c>
      <c r="E190" s="167" t="s">
        <v>87</v>
      </c>
      <c r="F190" s="14">
        <v>9300</v>
      </c>
      <c r="G190" s="177"/>
      <c r="H190" s="186">
        <v>0.01</v>
      </c>
      <c r="I190" s="18">
        <v>93</v>
      </c>
      <c r="J190" s="179" t="s">
        <v>224</v>
      </c>
      <c r="K190" s="110"/>
      <c r="L190" s="110"/>
      <c r="P190" s="116"/>
      <c r="Q190" s="116"/>
      <c r="R190" s="116"/>
      <c r="T190" s="114"/>
      <c r="U190" s="114"/>
      <c r="V190" s="114"/>
      <c r="W190" s="114"/>
    </row>
    <row r="191" spans="1:23" ht="15.75">
      <c r="A191" s="100">
        <v>5</v>
      </c>
      <c r="B191" s="165" t="s">
        <v>8</v>
      </c>
      <c r="C191" s="166" t="s">
        <v>113</v>
      </c>
      <c r="D191" s="13" t="s">
        <v>35</v>
      </c>
      <c r="E191" s="167" t="s">
        <v>80</v>
      </c>
      <c r="F191" s="14">
        <v>6400</v>
      </c>
      <c r="G191" s="177"/>
      <c r="H191" s="186">
        <v>0.01</v>
      </c>
      <c r="I191" s="18">
        <v>64</v>
      </c>
      <c r="J191" s="179" t="s">
        <v>224</v>
      </c>
      <c r="K191" s="110"/>
      <c r="L191" s="110"/>
      <c r="P191" s="116"/>
      <c r="Q191" s="116"/>
      <c r="R191" s="116"/>
      <c r="T191" s="114"/>
      <c r="U191" s="114"/>
      <c r="V191" s="114"/>
      <c r="W191" s="114"/>
    </row>
    <row r="192" spans="1:23" ht="15.75">
      <c r="A192" s="100">
        <v>5</v>
      </c>
      <c r="B192" s="165" t="s">
        <v>8</v>
      </c>
      <c r="C192" s="170" t="s">
        <v>113</v>
      </c>
      <c r="D192" s="13" t="s">
        <v>46</v>
      </c>
      <c r="E192" s="191" t="s">
        <v>202</v>
      </c>
      <c r="F192" s="14">
        <v>20000</v>
      </c>
      <c r="G192" s="177"/>
      <c r="H192" s="186">
        <v>0.01</v>
      </c>
      <c r="I192" s="18">
        <v>200</v>
      </c>
      <c r="J192" s="179" t="s">
        <v>224</v>
      </c>
      <c r="K192" s="110"/>
      <c r="L192" s="110"/>
      <c r="P192" s="116"/>
      <c r="Q192" s="116"/>
      <c r="R192" s="116"/>
      <c r="T192" s="114"/>
      <c r="U192" s="114"/>
      <c r="V192" s="114"/>
      <c r="W192" s="114"/>
    </row>
    <row r="193" spans="1:23" ht="15.75">
      <c r="A193" s="100">
        <v>5</v>
      </c>
      <c r="B193" s="165" t="s">
        <v>8</v>
      </c>
      <c r="C193" s="170" t="s">
        <v>113</v>
      </c>
      <c r="D193" s="13" t="s">
        <v>52</v>
      </c>
      <c r="E193" s="167" t="s">
        <v>200</v>
      </c>
      <c r="F193" s="14">
        <v>25000</v>
      </c>
      <c r="G193" s="177"/>
      <c r="H193" s="186">
        <v>0.01</v>
      </c>
      <c r="I193" s="18">
        <v>250</v>
      </c>
      <c r="J193" s="179" t="s">
        <v>224</v>
      </c>
      <c r="K193" s="110"/>
      <c r="L193" s="110"/>
      <c r="P193" s="116"/>
      <c r="Q193" s="116"/>
      <c r="R193" s="116"/>
      <c r="T193" s="114"/>
      <c r="U193" s="114"/>
      <c r="V193" s="114"/>
      <c r="W193" s="114"/>
    </row>
    <row r="194" spans="1:23" ht="15.75">
      <c r="A194" s="100">
        <v>5</v>
      </c>
      <c r="B194" s="165" t="s">
        <v>8</v>
      </c>
      <c r="C194" s="166" t="s">
        <v>113</v>
      </c>
      <c r="D194" s="13" t="s">
        <v>14</v>
      </c>
      <c r="E194" s="185" t="s">
        <v>84</v>
      </c>
      <c r="F194" s="14">
        <v>50000</v>
      </c>
      <c r="G194" s="177"/>
      <c r="H194" s="186">
        <v>0.01</v>
      </c>
      <c r="I194" s="18">
        <v>500</v>
      </c>
      <c r="J194" s="179" t="s">
        <v>224</v>
      </c>
      <c r="K194" s="110"/>
      <c r="L194" s="110"/>
      <c r="P194" s="116"/>
      <c r="Q194" s="116"/>
      <c r="R194" s="116"/>
      <c r="T194" s="114"/>
      <c r="U194" s="114"/>
      <c r="V194" s="114"/>
      <c r="W194" s="114"/>
    </row>
    <row r="195" spans="1:23" ht="15.75">
      <c r="A195" s="100">
        <v>5</v>
      </c>
      <c r="B195" s="165" t="s">
        <v>8</v>
      </c>
      <c r="C195" s="170" t="s">
        <v>113</v>
      </c>
      <c r="D195" s="13" t="s">
        <v>40</v>
      </c>
      <c r="E195" s="173" t="s">
        <v>203</v>
      </c>
      <c r="F195" s="14">
        <v>20000</v>
      </c>
      <c r="G195" s="177"/>
      <c r="H195" s="186">
        <v>0.01</v>
      </c>
      <c r="I195" s="18">
        <v>200</v>
      </c>
      <c r="J195" s="179" t="s">
        <v>224</v>
      </c>
      <c r="K195" s="110"/>
      <c r="L195" s="110"/>
      <c r="P195" s="116"/>
      <c r="Q195" s="116"/>
      <c r="R195" s="116"/>
      <c r="T195" s="114"/>
      <c r="U195" s="114"/>
      <c r="V195" s="114"/>
      <c r="W195" s="114"/>
    </row>
    <row r="196" spans="1:23" ht="15.75">
      <c r="A196" s="100">
        <v>5</v>
      </c>
      <c r="B196" s="165" t="s">
        <v>8</v>
      </c>
      <c r="C196" s="170" t="s">
        <v>113</v>
      </c>
      <c r="D196" s="13" t="s">
        <v>37</v>
      </c>
      <c r="E196" s="167" t="s">
        <v>89</v>
      </c>
      <c r="F196" s="14">
        <v>120756</v>
      </c>
      <c r="G196" s="177"/>
      <c r="H196" s="186">
        <v>0.01</v>
      </c>
      <c r="I196" s="18">
        <v>1208</v>
      </c>
      <c r="J196" s="179" t="s">
        <v>224</v>
      </c>
      <c r="K196" s="110"/>
      <c r="L196" s="110"/>
      <c r="P196" s="116"/>
      <c r="Q196" s="116"/>
      <c r="R196" s="116"/>
      <c r="T196" s="114"/>
      <c r="U196" s="114"/>
      <c r="V196" s="114"/>
      <c r="W196" s="114"/>
    </row>
    <row r="197" spans="1:23" ht="15.75">
      <c r="A197" s="100">
        <v>5</v>
      </c>
      <c r="B197" s="165" t="s">
        <v>8</v>
      </c>
      <c r="C197" s="166" t="s">
        <v>113</v>
      </c>
      <c r="D197" s="13" t="s">
        <v>17</v>
      </c>
      <c r="E197" s="167" t="s">
        <v>204</v>
      </c>
      <c r="F197" s="14">
        <v>34500</v>
      </c>
      <c r="G197" s="177"/>
      <c r="H197" s="186">
        <v>0.01</v>
      </c>
      <c r="I197" s="18">
        <v>345</v>
      </c>
      <c r="J197" s="179" t="s">
        <v>224</v>
      </c>
      <c r="K197" s="110"/>
      <c r="L197" s="110"/>
      <c r="P197" s="116"/>
      <c r="Q197" s="116"/>
      <c r="R197" s="116"/>
      <c r="T197" s="114"/>
      <c r="U197" s="114"/>
      <c r="V197" s="114"/>
      <c r="W197" s="114"/>
    </row>
    <row r="198" spans="1:23" ht="15.75">
      <c r="A198" s="100">
        <v>5</v>
      </c>
      <c r="B198" s="165" t="s">
        <v>8</v>
      </c>
      <c r="C198" s="170" t="s">
        <v>113</v>
      </c>
      <c r="D198" s="13" t="s">
        <v>219</v>
      </c>
      <c r="E198" s="167" t="s">
        <v>230</v>
      </c>
      <c r="F198" s="14">
        <v>13941</v>
      </c>
      <c r="G198" s="177"/>
      <c r="H198" s="186">
        <v>0.01</v>
      </c>
      <c r="I198" s="18">
        <v>139</v>
      </c>
      <c r="J198" s="179" t="s">
        <v>224</v>
      </c>
      <c r="K198" s="110"/>
      <c r="L198" s="110"/>
      <c r="P198" s="116"/>
      <c r="Q198" s="116"/>
      <c r="R198" s="116"/>
      <c r="T198" s="114"/>
      <c r="U198" s="114"/>
      <c r="V198" s="114"/>
      <c r="W198" s="114"/>
    </row>
    <row r="199" spans="1:23" ht="15.75">
      <c r="A199" s="100">
        <v>5</v>
      </c>
      <c r="B199" s="165" t="s">
        <v>8</v>
      </c>
      <c r="C199" s="166" t="s">
        <v>113</v>
      </c>
      <c r="D199" s="13" t="s">
        <v>62</v>
      </c>
      <c r="E199" s="167" t="s">
        <v>87</v>
      </c>
      <c r="F199" s="14">
        <v>9300</v>
      </c>
      <c r="G199" s="177"/>
      <c r="H199" s="186">
        <v>0.01</v>
      </c>
      <c r="I199" s="18">
        <v>93</v>
      </c>
      <c r="J199" s="179" t="s">
        <v>224</v>
      </c>
      <c r="K199" s="110"/>
      <c r="L199" s="110"/>
      <c r="P199" s="116"/>
      <c r="Q199" s="116"/>
      <c r="R199" s="116"/>
      <c r="T199" s="114"/>
      <c r="U199" s="114"/>
      <c r="V199" s="114"/>
      <c r="W199" s="114"/>
    </row>
    <row r="200" spans="1:23" ht="15.75">
      <c r="A200" s="100">
        <v>5</v>
      </c>
      <c r="B200" s="165" t="s">
        <v>8</v>
      </c>
      <c r="C200" s="170" t="s">
        <v>113</v>
      </c>
      <c r="D200" s="13" t="s">
        <v>34</v>
      </c>
      <c r="E200" s="167" t="s">
        <v>81</v>
      </c>
      <c r="F200" s="14">
        <v>3300</v>
      </c>
      <c r="G200" s="177"/>
      <c r="H200" s="186">
        <v>0.01</v>
      </c>
      <c r="I200" s="18">
        <v>33</v>
      </c>
      <c r="J200" s="179" t="s">
        <v>224</v>
      </c>
      <c r="K200" s="110"/>
      <c r="L200" s="110"/>
      <c r="P200" s="116"/>
      <c r="Q200" s="116"/>
      <c r="R200" s="116"/>
      <c r="T200" s="114"/>
      <c r="U200" s="114"/>
      <c r="V200" s="114"/>
      <c r="W200" s="114"/>
    </row>
    <row r="201" spans="1:23" ht="15.75">
      <c r="A201" s="100">
        <v>5</v>
      </c>
      <c r="B201" s="165" t="s">
        <v>8</v>
      </c>
      <c r="C201" s="166" t="s">
        <v>113</v>
      </c>
      <c r="D201" s="13" t="s">
        <v>35</v>
      </c>
      <c r="E201" s="167" t="s">
        <v>80</v>
      </c>
      <c r="F201" s="14">
        <v>15900</v>
      </c>
      <c r="G201" s="177"/>
      <c r="H201" s="186">
        <v>0.01</v>
      </c>
      <c r="I201" s="18">
        <v>159</v>
      </c>
      <c r="J201" s="179" t="s">
        <v>224</v>
      </c>
      <c r="K201" s="110"/>
      <c r="L201" s="110"/>
      <c r="P201" s="116"/>
      <c r="Q201" s="116"/>
      <c r="R201" s="116"/>
      <c r="T201" s="114"/>
      <c r="U201" s="114"/>
      <c r="V201" s="114"/>
      <c r="W201" s="114"/>
    </row>
    <row r="202" spans="1:23" ht="15.75">
      <c r="A202" s="100">
        <v>5</v>
      </c>
      <c r="B202" s="165" t="s">
        <v>8</v>
      </c>
      <c r="C202" s="166" t="s">
        <v>113</v>
      </c>
      <c r="D202" s="13" t="s">
        <v>44</v>
      </c>
      <c r="E202" s="167" t="s">
        <v>80</v>
      </c>
      <c r="F202" s="14">
        <v>3600</v>
      </c>
      <c r="G202" s="177"/>
      <c r="H202" s="186">
        <v>0.01</v>
      </c>
      <c r="I202" s="18">
        <v>36</v>
      </c>
      <c r="J202" s="179" t="s">
        <v>224</v>
      </c>
      <c r="K202" s="110"/>
      <c r="L202" s="110"/>
      <c r="P202" s="116"/>
      <c r="Q202" s="116"/>
      <c r="R202" s="116"/>
      <c r="T202" s="114"/>
      <c r="U202" s="114"/>
      <c r="V202" s="114"/>
      <c r="W202" s="114"/>
    </row>
    <row r="203" spans="1:23" ht="15.75">
      <c r="A203" s="100">
        <v>5</v>
      </c>
      <c r="B203" s="165" t="s">
        <v>8</v>
      </c>
      <c r="C203" s="170" t="s">
        <v>113</v>
      </c>
      <c r="D203" s="13" t="s">
        <v>32</v>
      </c>
      <c r="E203" s="167" t="s">
        <v>86</v>
      </c>
      <c r="F203" s="14">
        <v>2500</v>
      </c>
      <c r="G203" s="177"/>
      <c r="H203" s="186">
        <v>0.01</v>
      </c>
      <c r="I203" s="18">
        <v>25</v>
      </c>
      <c r="J203" s="179" t="s">
        <v>224</v>
      </c>
      <c r="K203" s="110"/>
      <c r="L203" s="110"/>
      <c r="P203" s="116"/>
      <c r="Q203" s="116"/>
      <c r="R203" s="116"/>
      <c r="T203" s="114"/>
      <c r="U203" s="114"/>
      <c r="V203" s="114"/>
      <c r="W203" s="114"/>
    </row>
    <row r="204" spans="1:23" ht="15.75">
      <c r="A204" s="100">
        <v>5</v>
      </c>
      <c r="B204" s="165" t="s">
        <v>8</v>
      </c>
      <c r="C204" s="170" t="s">
        <v>113</v>
      </c>
      <c r="D204" s="13" t="s">
        <v>45</v>
      </c>
      <c r="E204" s="173" t="s">
        <v>203</v>
      </c>
      <c r="F204" s="14">
        <v>3750</v>
      </c>
      <c r="G204" s="177"/>
      <c r="H204" s="186">
        <v>0.01</v>
      </c>
      <c r="I204" s="18">
        <v>37</v>
      </c>
      <c r="J204" s="179" t="s">
        <v>224</v>
      </c>
      <c r="K204" s="110"/>
      <c r="L204" s="110"/>
      <c r="P204" s="116"/>
      <c r="Q204" s="116"/>
      <c r="R204" s="116"/>
      <c r="T204" s="114"/>
      <c r="U204" s="114"/>
      <c r="V204" s="114"/>
      <c r="W204" s="114"/>
    </row>
    <row r="205" spans="1:23" ht="15.75">
      <c r="A205" s="100">
        <v>5</v>
      </c>
      <c r="B205" s="165" t="s">
        <v>8</v>
      </c>
      <c r="C205" s="170" t="s">
        <v>113</v>
      </c>
      <c r="D205" s="13" t="s">
        <v>31</v>
      </c>
      <c r="E205" s="167" t="s">
        <v>83</v>
      </c>
      <c r="F205" s="14">
        <v>2500</v>
      </c>
      <c r="G205" s="177"/>
      <c r="H205" s="186">
        <v>0.01</v>
      </c>
      <c r="I205" s="18">
        <v>25</v>
      </c>
      <c r="J205" s="179" t="s">
        <v>224</v>
      </c>
      <c r="K205" s="110"/>
      <c r="L205" s="110"/>
      <c r="P205" s="116"/>
      <c r="Q205" s="116"/>
      <c r="R205" s="116"/>
      <c r="T205" s="114"/>
      <c r="U205" s="114"/>
      <c r="V205" s="114"/>
      <c r="W205" s="114"/>
    </row>
    <row r="206" spans="1:23" ht="15.75">
      <c r="A206" s="100">
        <v>5</v>
      </c>
      <c r="B206" s="165" t="s">
        <v>8</v>
      </c>
      <c r="C206" s="170" t="s">
        <v>113</v>
      </c>
      <c r="D206" s="13" t="s">
        <v>51</v>
      </c>
      <c r="E206" s="167" t="s">
        <v>235</v>
      </c>
      <c r="F206" s="14">
        <v>15000</v>
      </c>
      <c r="G206" s="177"/>
      <c r="H206" s="186">
        <v>0.01</v>
      </c>
      <c r="I206" s="18">
        <v>150</v>
      </c>
      <c r="J206" s="179" t="s">
        <v>224</v>
      </c>
      <c r="K206" s="110"/>
      <c r="L206" s="110"/>
      <c r="P206" s="116"/>
      <c r="Q206" s="116"/>
      <c r="R206" s="116"/>
      <c r="T206" s="114"/>
      <c r="U206" s="114"/>
      <c r="V206" s="114"/>
      <c r="W206" s="114"/>
    </row>
    <row r="207" spans="1:23" ht="15.75">
      <c r="A207" s="100">
        <v>5</v>
      </c>
      <c r="B207" s="165" t="s">
        <v>8</v>
      </c>
      <c r="C207" s="170" t="s">
        <v>113</v>
      </c>
      <c r="D207" s="13" t="s">
        <v>30</v>
      </c>
      <c r="E207" s="192" t="s">
        <v>82</v>
      </c>
      <c r="F207" s="14">
        <v>30000</v>
      </c>
      <c r="G207" s="177"/>
      <c r="H207" s="186">
        <v>0.01</v>
      </c>
      <c r="I207" s="18">
        <v>300</v>
      </c>
      <c r="J207" s="179" t="s">
        <v>224</v>
      </c>
      <c r="K207" s="110"/>
      <c r="L207" s="110"/>
      <c r="P207" s="116"/>
      <c r="Q207" s="116"/>
      <c r="R207" s="116"/>
      <c r="T207" s="114"/>
      <c r="U207" s="114"/>
      <c r="V207" s="114"/>
      <c r="W207" s="114"/>
    </row>
    <row r="208" spans="1:23" ht="15.75">
      <c r="A208" s="100">
        <v>5</v>
      </c>
      <c r="B208" s="165" t="s">
        <v>8</v>
      </c>
      <c r="C208" s="166" t="s">
        <v>113</v>
      </c>
      <c r="D208" s="13" t="s">
        <v>12</v>
      </c>
      <c r="E208" s="167" t="s">
        <v>201</v>
      </c>
      <c r="F208" s="14">
        <v>50000</v>
      </c>
      <c r="G208" s="177"/>
      <c r="H208" s="186">
        <v>0.01</v>
      </c>
      <c r="I208" s="18">
        <v>500</v>
      </c>
      <c r="J208" s="179" t="s">
        <v>224</v>
      </c>
      <c r="K208" s="110"/>
      <c r="L208" s="110"/>
      <c r="P208" s="116"/>
      <c r="Q208" s="116"/>
      <c r="R208" s="116"/>
      <c r="T208" s="114"/>
      <c r="U208" s="114"/>
      <c r="V208" s="114"/>
      <c r="W208" s="114"/>
    </row>
    <row r="209" spans="1:23" ht="15.75">
      <c r="A209" s="100">
        <v>5</v>
      </c>
      <c r="B209" s="165" t="s">
        <v>8</v>
      </c>
      <c r="C209" s="166" t="s">
        <v>113</v>
      </c>
      <c r="D209" s="13" t="s">
        <v>14</v>
      </c>
      <c r="E209" s="185" t="s">
        <v>84</v>
      </c>
      <c r="F209" s="14">
        <v>50000</v>
      </c>
      <c r="G209" s="177"/>
      <c r="H209" s="186">
        <v>0.01</v>
      </c>
      <c r="I209" s="18">
        <v>500</v>
      </c>
      <c r="J209" s="179" t="s">
        <v>224</v>
      </c>
      <c r="K209" s="110"/>
      <c r="L209" s="110"/>
      <c r="P209" s="116"/>
      <c r="Q209" s="116"/>
      <c r="R209" s="116"/>
      <c r="T209" s="114"/>
      <c r="U209" s="114"/>
      <c r="V209" s="114"/>
      <c r="W209" s="114"/>
    </row>
    <row r="210" spans="1:23" ht="15.75">
      <c r="A210" s="100">
        <v>5</v>
      </c>
      <c r="B210" s="165" t="s">
        <v>8</v>
      </c>
      <c r="C210" s="170" t="s">
        <v>113</v>
      </c>
      <c r="D210" s="13" t="s">
        <v>37</v>
      </c>
      <c r="E210" s="167" t="s">
        <v>89</v>
      </c>
      <c r="F210" s="14">
        <v>187017</v>
      </c>
      <c r="G210" s="177"/>
      <c r="H210" s="186">
        <v>0.01</v>
      </c>
      <c r="I210" s="18">
        <v>1870</v>
      </c>
      <c r="J210" s="179" t="s">
        <v>224</v>
      </c>
      <c r="K210" s="110"/>
      <c r="L210" s="110"/>
      <c r="P210" s="116"/>
      <c r="Q210" s="116"/>
      <c r="R210" s="116"/>
      <c r="T210" s="114"/>
      <c r="U210" s="114"/>
      <c r="V210" s="114"/>
      <c r="W210" s="114"/>
    </row>
    <row r="211" spans="1:23" ht="15.75">
      <c r="A211" s="100">
        <v>5</v>
      </c>
      <c r="B211" s="165" t="s">
        <v>8</v>
      </c>
      <c r="C211" s="166" t="s">
        <v>113</v>
      </c>
      <c r="D211" s="13" t="s">
        <v>17</v>
      </c>
      <c r="E211" s="167" t="s">
        <v>204</v>
      </c>
      <c r="F211" s="14">
        <v>195040</v>
      </c>
      <c r="G211" s="177"/>
      <c r="H211" s="186">
        <v>0.01</v>
      </c>
      <c r="I211" s="18">
        <v>1950</v>
      </c>
      <c r="J211" s="179" t="s">
        <v>224</v>
      </c>
      <c r="K211" s="110"/>
      <c r="L211" s="110"/>
      <c r="P211" s="116"/>
      <c r="Q211" s="116"/>
      <c r="R211" s="116"/>
      <c r="T211" s="114"/>
      <c r="U211" s="114"/>
      <c r="V211" s="114"/>
      <c r="W211" s="114"/>
    </row>
    <row r="212" spans="1:23" ht="15.75">
      <c r="A212" s="100">
        <v>5</v>
      </c>
      <c r="B212" s="165" t="s">
        <v>8</v>
      </c>
      <c r="C212" s="170" t="s">
        <v>113</v>
      </c>
      <c r="D212" s="13" t="s">
        <v>214</v>
      </c>
      <c r="E212" s="213" t="s">
        <v>236</v>
      </c>
      <c r="F212" s="14">
        <v>3489</v>
      </c>
      <c r="G212" s="177"/>
      <c r="H212" s="186">
        <v>0.01</v>
      </c>
      <c r="I212" s="18">
        <v>35</v>
      </c>
      <c r="J212" s="179" t="s">
        <v>224</v>
      </c>
      <c r="K212" s="110"/>
      <c r="L212" s="110"/>
      <c r="P212" s="116"/>
      <c r="Q212" s="116"/>
      <c r="R212" s="116"/>
      <c r="T212" s="114"/>
      <c r="U212" s="114"/>
      <c r="V212" s="114"/>
      <c r="W212" s="114"/>
    </row>
    <row r="213" spans="1:23" ht="15.75">
      <c r="A213" s="100">
        <v>5</v>
      </c>
      <c r="B213" s="165" t="s">
        <v>8</v>
      </c>
      <c r="C213" s="166" t="s">
        <v>113</v>
      </c>
      <c r="D213" s="13" t="s">
        <v>62</v>
      </c>
      <c r="E213" s="167" t="s">
        <v>87</v>
      </c>
      <c r="F213" s="14">
        <v>9300</v>
      </c>
      <c r="G213" s="177"/>
      <c r="H213" s="186">
        <v>0.01</v>
      </c>
      <c r="I213" s="18">
        <v>93</v>
      </c>
      <c r="J213" s="179" t="s">
        <v>224</v>
      </c>
      <c r="K213" s="110"/>
      <c r="L213" s="110"/>
      <c r="P213" s="116"/>
      <c r="Q213" s="116"/>
      <c r="R213" s="116"/>
      <c r="T213" s="114"/>
      <c r="U213" s="114"/>
      <c r="V213" s="114"/>
      <c r="W213" s="114"/>
    </row>
    <row r="214" spans="1:23" ht="15.75">
      <c r="A214" s="100">
        <v>5</v>
      </c>
      <c r="B214" s="165" t="s">
        <v>8</v>
      </c>
      <c r="C214" s="170" t="s">
        <v>113</v>
      </c>
      <c r="D214" s="13" t="s">
        <v>34</v>
      </c>
      <c r="E214" s="167" t="s">
        <v>81</v>
      </c>
      <c r="F214" s="14">
        <v>2750</v>
      </c>
      <c r="G214" s="188">
        <f>SUM(G4:G213)</f>
        <v>0</v>
      </c>
      <c r="H214" s="186">
        <v>0.01</v>
      </c>
      <c r="I214" s="18">
        <v>27</v>
      </c>
      <c r="J214" s="179" t="s">
        <v>224</v>
      </c>
      <c r="K214" s="110"/>
      <c r="L214" s="110"/>
      <c r="P214" s="116"/>
      <c r="Q214" s="116"/>
      <c r="R214" s="116"/>
      <c r="T214" s="114"/>
      <c r="U214" s="114"/>
      <c r="V214" s="114"/>
      <c r="W214" s="114"/>
    </row>
    <row r="215" spans="1:23" ht="15.75">
      <c r="A215" s="100">
        <v>5</v>
      </c>
      <c r="B215" s="165" t="s">
        <v>8</v>
      </c>
      <c r="C215" s="166" t="s">
        <v>113</v>
      </c>
      <c r="D215" s="13" t="s">
        <v>35</v>
      </c>
      <c r="E215" s="167" t="s">
        <v>80</v>
      </c>
      <c r="F215" s="14">
        <v>10550</v>
      </c>
      <c r="G215" s="177"/>
      <c r="H215" s="186">
        <v>0.01</v>
      </c>
      <c r="I215" s="18">
        <v>105</v>
      </c>
      <c r="J215" s="179" t="s">
        <v>224</v>
      </c>
      <c r="K215" s="110"/>
      <c r="L215" s="110"/>
      <c r="P215" s="116"/>
      <c r="Q215" s="116"/>
      <c r="R215" s="116"/>
      <c r="T215" s="114"/>
      <c r="U215" s="114"/>
      <c r="V215" s="114"/>
      <c r="W215" s="114"/>
    </row>
    <row r="216" spans="1:23" ht="15.75">
      <c r="A216" s="100">
        <v>5</v>
      </c>
      <c r="B216" s="165" t="s">
        <v>8</v>
      </c>
      <c r="C216" s="166" t="s">
        <v>113</v>
      </c>
      <c r="D216" s="13" t="s">
        <v>44</v>
      </c>
      <c r="E216" s="167" t="s">
        <v>80</v>
      </c>
      <c r="F216" s="14">
        <v>3200</v>
      </c>
      <c r="G216" s="177"/>
      <c r="H216" s="186">
        <v>0.01</v>
      </c>
      <c r="I216" s="18">
        <v>32</v>
      </c>
      <c r="J216" s="179" t="s">
        <v>224</v>
      </c>
      <c r="K216" s="110"/>
      <c r="L216" s="110"/>
      <c r="P216" s="116"/>
      <c r="Q216" s="116"/>
      <c r="R216" s="116"/>
      <c r="T216" s="114"/>
      <c r="U216" s="114"/>
      <c r="V216" s="114"/>
      <c r="W216" s="114"/>
    </row>
    <row r="217" spans="1:23" ht="15.75">
      <c r="A217" s="100">
        <v>5</v>
      </c>
      <c r="B217" s="165" t="s">
        <v>8</v>
      </c>
      <c r="C217" s="170" t="s">
        <v>113</v>
      </c>
      <c r="D217" s="13" t="s">
        <v>32</v>
      </c>
      <c r="E217" s="167" t="s">
        <v>86</v>
      </c>
      <c r="F217" s="14">
        <v>2803</v>
      </c>
      <c r="G217" s="177"/>
      <c r="H217" s="186">
        <v>0.01</v>
      </c>
      <c r="I217" s="18">
        <v>28</v>
      </c>
      <c r="J217" s="179" t="s">
        <v>224</v>
      </c>
      <c r="K217" s="110"/>
      <c r="L217" s="110"/>
      <c r="P217" s="116"/>
      <c r="Q217" s="116"/>
      <c r="R217" s="116"/>
      <c r="T217" s="114"/>
      <c r="U217" s="114"/>
      <c r="V217" s="114"/>
      <c r="W217" s="114"/>
    </row>
    <row r="218" spans="1:23" ht="15.75">
      <c r="A218" s="100">
        <v>5</v>
      </c>
      <c r="B218" s="165" t="s">
        <v>8</v>
      </c>
      <c r="C218" s="170" t="s">
        <v>113</v>
      </c>
      <c r="D218" s="13" t="s">
        <v>45</v>
      </c>
      <c r="E218" s="173" t="s">
        <v>203</v>
      </c>
      <c r="F218" s="14">
        <v>2500</v>
      </c>
      <c r="G218" s="177"/>
      <c r="H218" s="186">
        <v>0.01</v>
      </c>
      <c r="I218" s="18">
        <v>25</v>
      </c>
      <c r="J218" s="179" t="s">
        <v>224</v>
      </c>
      <c r="K218" s="110"/>
      <c r="L218" s="110"/>
      <c r="P218" s="116"/>
      <c r="Q218" s="116"/>
      <c r="R218" s="116"/>
      <c r="T218" s="114"/>
      <c r="U218" s="114"/>
      <c r="V218" s="114"/>
      <c r="W218" s="114"/>
    </row>
    <row r="219" spans="1:23" ht="15.75">
      <c r="A219" s="100">
        <v>5</v>
      </c>
      <c r="B219" s="165" t="s">
        <v>8</v>
      </c>
      <c r="C219" s="170" t="s">
        <v>113</v>
      </c>
      <c r="D219" s="13" t="s">
        <v>31</v>
      </c>
      <c r="E219" s="167" t="s">
        <v>83</v>
      </c>
      <c r="F219" s="14">
        <v>5000</v>
      </c>
      <c r="G219" s="177"/>
      <c r="H219" s="186">
        <v>0.01</v>
      </c>
      <c r="I219" s="18">
        <v>50</v>
      </c>
      <c r="J219" s="179" t="s">
        <v>224</v>
      </c>
      <c r="K219" s="110"/>
      <c r="L219" s="110"/>
      <c r="P219" s="116"/>
      <c r="Q219" s="116"/>
      <c r="R219" s="116"/>
      <c r="T219" s="114"/>
      <c r="U219" s="114"/>
      <c r="V219" s="114"/>
      <c r="W219" s="114"/>
    </row>
    <row r="220" spans="1:23" ht="15.75">
      <c r="A220" s="100">
        <v>5</v>
      </c>
      <c r="B220" s="165" t="s">
        <v>8</v>
      </c>
      <c r="C220" s="170" t="s">
        <v>113</v>
      </c>
      <c r="D220" s="13" t="s">
        <v>30</v>
      </c>
      <c r="E220" s="192" t="s">
        <v>82</v>
      </c>
      <c r="F220" s="14">
        <v>3000</v>
      </c>
      <c r="G220" s="177"/>
      <c r="H220" s="186">
        <v>0.01</v>
      </c>
      <c r="I220" s="18">
        <v>300</v>
      </c>
      <c r="J220" s="179" t="s">
        <v>224</v>
      </c>
      <c r="K220" s="110"/>
      <c r="L220" s="110"/>
      <c r="P220" s="116"/>
      <c r="Q220" s="116"/>
      <c r="R220" s="116"/>
      <c r="T220" s="114"/>
      <c r="U220" s="114"/>
      <c r="V220" s="114"/>
      <c r="W220" s="114"/>
    </row>
    <row r="221" spans="1:23" ht="15.75">
      <c r="A221" s="100">
        <v>5</v>
      </c>
      <c r="B221" s="165" t="s">
        <v>8</v>
      </c>
      <c r="C221" s="166" t="s">
        <v>113</v>
      </c>
      <c r="D221" s="13" t="s">
        <v>198</v>
      </c>
      <c r="E221" s="99" t="s">
        <v>206</v>
      </c>
      <c r="F221" s="14">
        <v>100000</v>
      </c>
      <c r="G221" s="177"/>
      <c r="H221" s="186">
        <v>0.01</v>
      </c>
      <c r="I221" s="18">
        <v>1000</v>
      </c>
      <c r="J221" s="179" t="s">
        <v>224</v>
      </c>
      <c r="K221" s="110"/>
      <c r="L221" s="110"/>
      <c r="P221" s="116"/>
      <c r="Q221" s="116"/>
      <c r="R221" s="116"/>
      <c r="T221" s="114"/>
      <c r="U221" s="114"/>
      <c r="V221" s="114"/>
      <c r="W221" s="114"/>
    </row>
    <row r="222" spans="1:23" ht="15.75">
      <c r="A222" s="100">
        <v>5</v>
      </c>
      <c r="B222" s="165" t="s">
        <v>8</v>
      </c>
      <c r="C222" s="166" t="s">
        <v>113</v>
      </c>
      <c r="D222" s="13" t="s">
        <v>14</v>
      </c>
      <c r="E222" s="185" t="s">
        <v>84</v>
      </c>
      <c r="F222" s="14">
        <v>50000</v>
      </c>
      <c r="G222" s="177"/>
      <c r="H222" s="186">
        <v>0.01</v>
      </c>
      <c r="I222" s="18">
        <v>500</v>
      </c>
      <c r="J222" s="179" t="s">
        <v>224</v>
      </c>
      <c r="K222" s="110"/>
      <c r="L222" s="110"/>
      <c r="P222" s="116"/>
      <c r="Q222" s="116"/>
      <c r="R222" s="116"/>
      <c r="T222" s="114"/>
      <c r="U222" s="114"/>
      <c r="V222" s="114"/>
      <c r="W222" s="114"/>
    </row>
    <row r="223" spans="1:23" ht="15.75">
      <c r="A223" s="100">
        <v>5</v>
      </c>
      <c r="B223" s="165" t="s">
        <v>8</v>
      </c>
      <c r="C223" s="166" t="s">
        <v>113</v>
      </c>
      <c r="D223" s="13" t="s">
        <v>12</v>
      </c>
      <c r="E223" s="167" t="s">
        <v>201</v>
      </c>
      <c r="F223" s="14">
        <v>50000</v>
      </c>
      <c r="G223" s="177"/>
      <c r="H223" s="186">
        <v>0.01</v>
      </c>
      <c r="I223" s="18">
        <v>500</v>
      </c>
      <c r="J223" s="179" t="s">
        <v>224</v>
      </c>
      <c r="K223" s="110"/>
      <c r="L223" s="110"/>
      <c r="P223" s="116"/>
      <c r="Q223" s="116"/>
      <c r="R223" s="116"/>
      <c r="T223" s="114"/>
      <c r="U223" s="114"/>
      <c r="V223" s="114"/>
      <c r="W223" s="114"/>
    </row>
    <row r="224" spans="1:23" ht="15.75">
      <c r="A224" s="100">
        <v>5</v>
      </c>
      <c r="B224" s="165" t="s">
        <v>8</v>
      </c>
      <c r="C224" s="170" t="s">
        <v>113</v>
      </c>
      <c r="D224" s="13" t="s">
        <v>11</v>
      </c>
      <c r="E224" s="167" t="s">
        <v>83</v>
      </c>
      <c r="F224" s="14">
        <v>30000</v>
      </c>
      <c r="G224" s="177"/>
      <c r="H224" s="186">
        <v>0.01</v>
      </c>
      <c r="I224" s="18">
        <v>300</v>
      </c>
      <c r="J224" s="179" t="s">
        <v>224</v>
      </c>
      <c r="K224" s="110"/>
      <c r="L224" s="110"/>
      <c r="P224" s="116"/>
      <c r="Q224" s="116"/>
      <c r="R224" s="116"/>
      <c r="T224" s="114"/>
      <c r="U224" s="114"/>
      <c r="V224" s="114"/>
      <c r="W224" s="114"/>
    </row>
    <row r="225" spans="1:23" ht="15.75">
      <c r="A225" s="100">
        <v>5</v>
      </c>
      <c r="B225" s="165" t="s">
        <v>8</v>
      </c>
      <c r="C225" s="170" t="s">
        <v>113</v>
      </c>
      <c r="D225" s="13" t="s">
        <v>37</v>
      </c>
      <c r="E225" s="167" t="s">
        <v>89</v>
      </c>
      <c r="F225" s="14">
        <v>141650</v>
      </c>
      <c r="G225" s="177"/>
      <c r="H225" s="186">
        <v>0.01</v>
      </c>
      <c r="I225" s="18">
        <v>1417</v>
      </c>
      <c r="J225" s="179" t="s">
        <v>224</v>
      </c>
      <c r="K225" s="110"/>
      <c r="L225" s="110"/>
      <c r="P225" s="116"/>
      <c r="Q225" s="116"/>
      <c r="R225" s="116"/>
      <c r="T225" s="114"/>
      <c r="U225" s="114"/>
      <c r="V225" s="114"/>
      <c r="W225" s="114"/>
    </row>
    <row r="226" spans="1:23" ht="15.75">
      <c r="A226" s="100">
        <v>5</v>
      </c>
      <c r="B226" s="165" t="s">
        <v>8</v>
      </c>
      <c r="C226" s="166" t="s">
        <v>113</v>
      </c>
      <c r="D226" s="13" t="s">
        <v>17</v>
      </c>
      <c r="E226" s="167" t="s">
        <v>204</v>
      </c>
      <c r="F226" s="14">
        <v>137616</v>
      </c>
      <c r="G226" s="177"/>
      <c r="H226" s="186">
        <v>0.01</v>
      </c>
      <c r="I226" s="18">
        <v>1376</v>
      </c>
      <c r="J226" s="179" t="s">
        <v>224</v>
      </c>
      <c r="K226" s="110"/>
      <c r="L226" s="110"/>
      <c r="P226" s="116"/>
      <c r="Q226" s="116"/>
      <c r="R226" s="116"/>
      <c r="T226" s="114"/>
      <c r="U226" s="114"/>
      <c r="V226" s="114"/>
      <c r="W226" s="114"/>
    </row>
    <row r="227" spans="1:23" ht="15.75">
      <c r="A227" s="100">
        <v>5</v>
      </c>
      <c r="B227" s="165" t="s">
        <v>8</v>
      </c>
      <c r="C227" s="170" t="s">
        <v>113</v>
      </c>
      <c r="D227" s="13" t="s">
        <v>13</v>
      </c>
      <c r="E227" s="212" t="s">
        <v>232</v>
      </c>
      <c r="F227" s="14">
        <v>1040</v>
      </c>
      <c r="G227" s="177"/>
      <c r="H227" s="186">
        <v>0.01</v>
      </c>
      <c r="I227" s="18">
        <v>10</v>
      </c>
      <c r="J227" s="179" t="s">
        <v>224</v>
      </c>
      <c r="K227" s="110"/>
      <c r="L227" s="110"/>
      <c r="P227" s="116"/>
      <c r="Q227" s="116"/>
      <c r="R227" s="116"/>
      <c r="T227" s="114"/>
      <c r="U227" s="114"/>
      <c r="V227" s="114"/>
      <c r="W227" s="114"/>
    </row>
    <row r="228" spans="1:23" ht="15.75">
      <c r="A228" s="100">
        <v>5</v>
      </c>
      <c r="B228" s="165" t="s">
        <v>8</v>
      </c>
      <c r="C228" s="170" t="s">
        <v>113</v>
      </c>
      <c r="D228" s="13" t="s">
        <v>229</v>
      </c>
      <c r="E228" s="167" t="s">
        <v>228</v>
      </c>
      <c r="F228" s="14">
        <v>1560</v>
      </c>
      <c r="G228" s="177"/>
      <c r="H228" s="186">
        <v>0.01</v>
      </c>
      <c r="I228" s="18">
        <v>31</v>
      </c>
      <c r="J228" s="179" t="s">
        <v>224</v>
      </c>
      <c r="K228" s="110"/>
      <c r="L228" s="110"/>
      <c r="P228" s="116"/>
      <c r="Q228" s="116"/>
      <c r="R228" s="116"/>
      <c r="T228" s="114"/>
      <c r="U228" s="114"/>
      <c r="V228" s="114"/>
      <c r="W228" s="114"/>
    </row>
    <row r="229" spans="1:23" ht="15.75">
      <c r="A229" s="100">
        <v>5</v>
      </c>
      <c r="B229" s="165" t="s">
        <v>8</v>
      </c>
      <c r="C229" s="170" t="s">
        <v>113</v>
      </c>
      <c r="D229" s="13" t="s">
        <v>37</v>
      </c>
      <c r="E229" s="167" t="s">
        <v>89</v>
      </c>
      <c r="F229" s="14">
        <v>11440</v>
      </c>
      <c r="G229" s="177"/>
      <c r="H229" s="186">
        <v>0.01</v>
      </c>
      <c r="I229" s="18">
        <v>144</v>
      </c>
      <c r="J229" s="179" t="s">
        <v>224</v>
      </c>
      <c r="K229" s="110"/>
      <c r="L229" s="110"/>
      <c r="P229" s="116"/>
      <c r="Q229" s="116"/>
      <c r="R229" s="116"/>
      <c r="T229" s="114"/>
      <c r="U229" s="114"/>
      <c r="V229" s="114"/>
      <c r="W229" s="114"/>
    </row>
    <row r="230" spans="1:23" ht="15.75">
      <c r="A230" s="100">
        <v>5</v>
      </c>
      <c r="B230" s="165" t="s">
        <v>8</v>
      </c>
      <c r="C230" s="166" t="s">
        <v>113</v>
      </c>
      <c r="D230" s="13" t="s">
        <v>17</v>
      </c>
      <c r="E230" s="167" t="s">
        <v>204</v>
      </c>
      <c r="F230" s="14">
        <v>4680</v>
      </c>
      <c r="G230" s="177"/>
      <c r="H230" s="186">
        <v>0.01</v>
      </c>
      <c r="I230" s="18">
        <v>47</v>
      </c>
      <c r="J230" s="179" t="s">
        <v>224</v>
      </c>
      <c r="K230" s="110"/>
      <c r="L230" s="110"/>
      <c r="P230" s="116"/>
      <c r="Q230" s="116"/>
      <c r="R230" s="116"/>
      <c r="T230" s="114"/>
      <c r="U230" s="114"/>
      <c r="V230" s="114"/>
      <c r="W230" s="114"/>
    </row>
    <row r="231" spans="1:23" ht="15.75">
      <c r="A231" s="100">
        <v>5</v>
      </c>
      <c r="B231" s="165" t="s">
        <v>8</v>
      </c>
      <c r="C231" s="166" t="s">
        <v>113</v>
      </c>
      <c r="D231" s="13" t="s">
        <v>12</v>
      </c>
      <c r="E231" s="167" t="s">
        <v>201</v>
      </c>
      <c r="F231" s="24">
        <v>1040</v>
      </c>
      <c r="G231" s="177"/>
      <c r="H231" s="186">
        <v>0.01</v>
      </c>
      <c r="I231" s="18">
        <v>10</v>
      </c>
      <c r="J231" s="179" t="s">
        <v>224</v>
      </c>
      <c r="K231" s="110"/>
      <c r="L231" s="110"/>
      <c r="P231" s="116"/>
      <c r="Q231" s="116"/>
      <c r="R231" s="116"/>
      <c r="T231" s="114"/>
      <c r="U231" s="114"/>
      <c r="V231" s="114"/>
      <c r="W231" s="114"/>
    </row>
    <row r="232" spans="1:23" ht="15.75">
      <c r="A232" s="100">
        <v>5</v>
      </c>
      <c r="B232" s="165" t="s">
        <v>8</v>
      </c>
      <c r="C232" s="170" t="s">
        <v>113</v>
      </c>
      <c r="D232" s="13" t="s">
        <v>189</v>
      </c>
      <c r="E232" s="173" t="s">
        <v>233</v>
      </c>
      <c r="F232" s="10">
        <v>1560</v>
      </c>
      <c r="G232" s="177"/>
      <c r="H232" s="186">
        <v>0.01</v>
      </c>
      <c r="I232" s="18">
        <v>16</v>
      </c>
      <c r="J232" s="179" t="s">
        <v>224</v>
      </c>
      <c r="K232" s="110"/>
      <c r="L232" s="110"/>
      <c r="P232" s="116"/>
      <c r="Q232" s="116"/>
      <c r="R232" s="116"/>
      <c r="T232" s="114"/>
      <c r="U232" s="114"/>
      <c r="V232" s="114"/>
      <c r="W232" s="114"/>
    </row>
    <row r="233" spans="1:23" ht="15.75">
      <c r="A233" s="100">
        <v>5</v>
      </c>
      <c r="B233" s="165" t="s">
        <v>8</v>
      </c>
      <c r="C233" s="170" t="s">
        <v>113</v>
      </c>
      <c r="D233" s="13" t="s">
        <v>220</v>
      </c>
      <c r="E233" s="167" t="s">
        <v>240</v>
      </c>
      <c r="F233" s="10">
        <v>3640</v>
      </c>
      <c r="G233" s="177"/>
      <c r="H233" s="186">
        <v>0.01</v>
      </c>
      <c r="I233" s="18">
        <v>36</v>
      </c>
      <c r="J233" s="179" t="s">
        <v>224</v>
      </c>
      <c r="K233" s="110"/>
      <c r="L233" s="110"/>
      <c r="P233" s="116"/>
      <c r="Q233" s="116"/>
      <c r="R233" s="116"/>
      <c r="T233" s="114"/>
      <c r="U233" s="114"/>
      <c r="V233" s="114"/>
      <c r="W233" s="114"/>
    </row>
    <row r="234" spans="1:23" ht="15.75">
      <c r="A234" s="100">
        <v>5</v>
      </c>
      <c r="B234" s="165" t="s">
        <v>8</v>
      </c>
      <c r="C234" s="170" t="s">
        <v>113</v>
      </c>
      <c r="D234" s="13" t="s">
        <v>189</v>
      </c>
      <c r="E234" s="173" t="s">
        <v>233</v>
      </c>
      <c r="F234" s="10">
        <v>50000</v>
      </c>
      <c r="G234" s="177"/>
      <c r="H234" s="186">
        <v>0.01</v>
      </c>
      <c r="I234" s="18">
        <v>500</v>
      </c>
      <c r="J234" s="179" t="s">
        <v>224</v>
      </c>
      <c r="K234" s="110"/>
      <c r="L234" s="110"/>
      <c r="P234" s="116"/>
      <c r="Q234" s="116"/>
      <c r="R234" s="116"/>
      <c r="T234" s="114"/>
      <c r="U234" s="114"/>
      <c r="V234" s="114"/>
      <c r="W234" s="114"/>
    </row>
    <row r="235" spans="1:23" ht="15.75">
      <c r="A235" s="100">
        <v>5</v>
      </c>
      <c r="B235" s="165" t="s">
        <v>8</v>
      </c>
      <c r="C235" s="166" t="s">
        <v>113</v>
      </c>
      <c r="D235" s="13" t="s">
        <v>35</v>
      </c>
      <c r="E235" s="167" t="s">
        <v>80</v>
      </c>
      <c r="F235" s="10">
        <v>5150</v>
      </c>
      <c r="G235" s="177"/>
      <c r="H235" s="186">
        <v>0.01</v>
      </c>
      <c r="I235" s="18">
        <v>51</v>
      </c>
      <c r="J235" s="179" t="s">
        <v>224</v>
      </c>
      <c r="K235" s="110"/>
      <c r="L235" s="110"/>
      <c r="P235" s="116"/>
      <c r="Q235" s="116"/>
      <c r="R235" s="116"/>
      <c r="T235" s="114"/>
      <c r="U235" s="114"/>
      <c r="V235" s="114"/>
      <c r="W235" s="114"/>
    </row>
    <row r="236" spans="1:23" ht="15.75">
      <c r="A236" s="100">
        <v>5</v>
      </c>
      <c r="B236" s="165" t="s">
        <v>8</v>
      </c>
      <c r="C236" s="166" t="s">
        <v>113</v>
      </c>
      <c r="D236" s="13" t="s">
        <v>49</v>
      </c>
      <c r="E236" s="167" t="s">
        <v>201</v>
      </c>
      <c r="F236" s="10">
        <v>1400</v>
      </c>
      <c r="G236" s="177"/>
      <c r="H236" s="186">
        <v>0.01</v>
      </c>
      <c r="I236" s="18">
        <v>14</v>
      </c>
      <c r="J236" s="179" t="s">
        <v>224</v>
      </c>
      <c r="K236" s="110"/>
      <c r="L236" s="110"/>
      <c r="P236" s="116"/>
      <c r="Q236" s="116"/>
      <c r="R236" s="116"/>
      <c r="T236" s="114"/>
      <c r="U236" s="114"/>
      <c r="V236" s="114"/>
      <c r="W236" s="114"/>
    </row>
    <row r="237" spans="1:23" ht="15.75">
      <c r="A237" s="100">
        <v>5</v>
      </c>
      <c r="B237" s="165" t="s">
        <v>8</v>
      </c>
      <c r="C237" s="166" t="s">
        <v>113</v>
      </c>
      <c r="D237" s="13" t="s">
        <v>62</v>
      </c>
      <c r="E237" s="167" t="s">
        <v>87</v>
      </c>
      <c r="F237" s="10">
        <v>7750</v>
      </c>
      <c r="G237" s="177"/>
      <c r="H237" s="186">
        <v>0.01</v>
      </c>
      <c r="I237" s="18">
        <v>77</v>
      </c>
      <c r="J237" s="179" t="s">
        <v>224</v>
      </c>
      <c r="K237" s="110"/>
      <c r="L237" s="110"/>
      <c r="P237" s="116"/>
      <c r="Q237" s="116"/>
      <c r="R237" s="116"/>
      <c r="T237" s="114"/>
      <c r="U237" s="114"/>
      <c r="V237" s="114"/>
      <c r="W237" s="114"/>
    </row>
    <row r="238" spans="1:23" ht="15.75">
      <c r="A238" s="100">
        <v>5</v>
      </c>
      <c r="B238" s="165" t="s">
        <v>8</v>
      </c>
      <c r="C238" s="170" t="s">
        <v>113</v>
      </c>
      <c r="D238" s="13" t="s">
        <v>34</v>
      </c>
      <c r="E238" s="167" t="s">
        <v>81</v>
      </c>
      <c r="F238" s="10">
        <v>2750</v>
      </c>
      <c r="G238" s="177"/>
      <c r="H238" s="186">
        <v>0.01</v>
      </c>
      <c r="I238" s="18">
        <v>27</v>
      </c>
      <c r="J238" s="179" t="s">
        <v>224</v>
      </c>
      <c r="K238" s="110"/>
      <c r="L238" s="110"/>
      <c r="P238" s="116"/>
      <c r="Q238" s="116"/>
      <c r="R238" s="116"/>
      <c r="T238" s="114"/>
      <c r="U238" s="114"/>
      <c r="V238" s="114"/>
      <c r="W238" s="114"/>
    </row>
    <row r="239" spans="1:23" ht="15.75">
      <c r="A239" s="100">
        <v>5</v>
      </c>
      <c r="B239" s="165" t="s">
        <v>8</v>
      </c>
      <c r="C239" s="166" t="s">
        <v>113</v>
      </c>
      <c r="D239" s="13" t="s">
        <v>44</v>
      </c>
      <c r="E239" s="167" t="s">
        <v>80</v>
      </c>
      <c r="F239" s="10">
        <v>5925</v>
      </c>
      <c r="G239" s="177"/>
      <c r="H239" s="186">
        <v>0.01</v>
      </c>
      <c r="I239" s="18">
        <v>59</v>
      </c>
      <c r="J239" s="179" t="s">
        <v>224</v>
      </c>
      <c r="K239" s="110"/>
      <c r="L239" s="110"/>
      <c r="P239" s="116"/>
      <c r="Q239" s="116"/>
      <c r="R239" s="116"/>
      <c r="T239" s="114"/>
      <c r="U239" s="114"/>
      <c r="V239" s="114"/>
      <c r="W239" s="114"/>
    </row>
    <row r="240" spans="1:23" ht="15.75">
      <c r="A240" s="100">
        <v>5</v>
      </c>
      <c r="B240" s="165" t="s">
        <v>8</v>
      </c>
      <c r="C240" s="170" t="s">
        <v>113</v>
      </c>
      <c r="D240" s="13" t="s">
        <v>32</v>
      </c>
      <c r="E240" s="167" t="s">
        <v>86</v>
      </c>
      <c r="F240" s="10">
        <v>2450</v>
      </c>
      <c r="G240" s="177"/>
      <c r="H240" s="186">
        <v>0.01</v>
      </c>
      <c r="I240" s="18">
        <v>24</v>
      </c>
      <c r="J240" s="179" t="s">
        <v>224</v>
      </c>
      <c r="K240" s="110"/>
      <c r="L240" s="110"/>
      <c r="P240" s="116"/>
      <c r="Q240" s="116"/>
      <c r="R240" s="116"/>
      <c r="T240" s="114"/>
      <c r="U240" s="114"/>
      <c r="V240" s="114"/>
      <c r="W240" s="114"/>
    </row>
    <row r="241" spans="1:23" ht="15.75">
      <c r="A241" s="100">
        <v>5</v>
      </c>
      <c r="B241" s="165" t="s">
        <v>8</v>
      </c>
      <c r="C241" s="170" t="s">
        <v>113</v>
      </c>
      <c r="D241" s="13" t="s">
        <v>45</v>
      </c>
      <c r="E241" s="173" t="s">
        <v>203</v>
      </c>
      <c r="F241" s="10">
        <v>6250</v>
      </c>
      <c r="G241" s="177"/>
      <c r="H241" s="186">
        <v>0.01</v>
      </c>
      <c r="I241" s="18">
        <v>62</v>
      </c>
      <c r="J241" s="179" t="s">
        <v>224</v>
      </c>
      <c r="K241" s="110"/>
      <c r="L241" s="110"/>
      <c r="P241" s="116"/>
      <c r="Q241" s="116"/>
      <c r="R241" s="116"/>
      <c r="T241" s="114"/>
      <c r="U241" s="114"/>
      <c r="V241" s="114"/>
      <c r="W241" s="114"/>
    </row>
    <row r="242" spans="1:23" ht="15.75">
      <c r="A242" s="100">
        <v>5</v>
      </c>
      <c r="B242" s="165" t="s">
        <v>8</v>
      </c>
      <c r="C242" s="170" t="s">
        <v>113</v>
      </c>
      <c r="D242" s="13" t="s">
        <v>189</v>
      </c>
      <c r="E242" s="173" t="s">
        <v>233</v>
      </c>
      <c r="F242" s="10">
        <v>50000</v>
      </c>
      <c r="G242" s="177"/>
      <c r="H242" s="186">
        <v>0.01</v>
      </c>
      <c r="I242" s="18">
        <v>500</v>
      </c>
      <c r="J242" s="179" t="s">
        <v>224</v>
      </c>
      <c r="K242" s="110"/>
      <c r="L242" s="110"/>
      <c r="P242" s="116"/>
      <c r="Q242" s="116"/>
      <c r="R242" s="116"/>
      <c r="T242" s="114"/>
      <c r="U242" s="114"/>
      <c r="V242" s="114"/>
      <c r="W242" s="114"/>
    </row>
    <row r="243" spans="1:23" ht="15.75">
      <c r="A243" s="100">
        <v>5</v>
      </c>
      <c r="B243" s="165" t="s">
        <v>8</v>
      </c>
      <c r="C243" s="166" t="s">
        <v>113</v>
      </c>
      <c r="D243" s="13" t="s">
        <v>198</v>
      </c>
      <c r="E243" s="99" t="s">
        <v>206</v>
      </c>
      <c r="F243" s="10">
        <v>100000</v>
      </c>
      <c r="G243" s="177"/>
      <c r="H243" s="186">
        <v>0.01</v>
      </c>
      <c r="I243" s="18">
        <v>1000</v>
      </c>
      <c r="J243" s="179" t="s">
        <v>224</v>
      </c>
      <c r="K243" s="110"/>
      <c r="L243" s="110"/>
      <c r="P243" s="116"/>
      <c r="Q243" s="116"/>
      <c r="R243" s="116"/>
      <c r="T243" s="114"/>
      <c r="U243" s="114"/>
      <c r="V243" s="114"/>
      <c r="W243" s="114"/>
    </row>
    <row r="244" spans="1:23" ht="15.75">
      <c r="A244" s="100">
        <v>5</v>
      </c>
      <c r="B244" s="165" t="s">
        <v>8</v>
      </c>
      <c r="C244" s="166" t="s">
        <v>113</v>
      </c>
      <c r="D244" s="13" t="s">
        <v>14</v>
      </c>
      <c r="E244" s="185" t="s">
        <v>84</v>
      </c>
      <c r="F244" s="10">
        <v>50000</v>
      </c>
      <c r="G244" s="177"/>
      <c r="H244" s="186">
        <v>0.01</v>
      </c>
      <c r="I244" s="18">
        <v>500</v>
      </c>
      <c r="J244" s="179" t="s">
        <v>224</v>
      </c>
      <c r="K244" s="110"/>
      <c r="L244" s="110"/>
      <c r="P244" s="116"/>
      <c r="Q244" s="116"/>
      <c r="R244" s="116"/>
      <c r="T244" s="114"/>
      <c r="U244" s="114"/>
      <c r="V244" s="114"/>
      <c r="W244" s="114"/>
    </row>
    <row r="245" spans="1:23" ht="15.75">
      <c r="A245" s="100">
        <v>5</v>
      </c>
      <c r="B245" s="165" t="s">
        <v>8</v>
      </c>
      <c r="C245" s="166" t="s">
        <v>113</v>
      </c>
      <c r="D245" s="13" t="s">
        <v>12</v>
      </c>
      <c r="E245" s="167" t="s">
        <v>201</v>
      </c>
      <c r="F245" s="10">
        <v>50000</v>
      </c>
      <c r="G245" s="177"/>
      <c r="H245" s="186">
        <v>0.01</v>
      </c>
      <c r="I245" s="18">
        <v>500</v>
      </c>
      <c r="J245" s="179" t="s">
        <v>224</v>
      </c>
      <c r="K245" s="110"/>
      <c r="L245" s="110"/>
      <c r="P245" s="116"/>
      <c r="Q245" s="116"/>
      <c r="R245" s="116"/>
      <c r="T245" s="114"/>
      <c r="U245" s="114"/>
      <c r="V245" s="114"/>
      <c r="W245" s="114"/>
    </row>
    <row r="246" spans="1:23" ht="15.75">
      <c r="A246" s="100">
        <v>5</v>
      </c>
      <c r="B246" s="165" t="s">
        <v>8</v>
      </c>
      <c r="C246" s="170" t="s">
        <v>114</v>
      </c>
      <c r="D246" s="13" t="s">
        <v>11</v>
      </c>
      <c r="E246" s="167" t="s">
        <v>83</v>
      </c>
      <c r="F246" s="10">
        <v>20000</v>
      </c>
      <c r="G246" s="177"/>
      <c r="H246" s="186">
        <v>0.01</v>
      </c>
      <c r="I246" s="18">
        <v>200</v>
      </c>
      <c r="J246" s="179" t="s">
        <v>224</v>
      </c>
      <c r="K246" s="110"/>
      <c r="L246" s="110"/>
      <c r="P246" s="116"/>
      <c r="Q246" s="116"/>
      <c r="R246" s="116"/>
      <c r="T246" s="114"/>
      <c r="U246" s="114"/>
      <c r="V246" s="114"/>
      <c r="W246" s="114"/>
    </row>
    <row r="247" spans="1:23" ht="15.75">
      <c r="A247" s="100">
        <v>5</v>
      </c>
      <c r="B247" s="165" t="s">
        <v>8</v>
      </c>
      <c r="C247" s="170" t="s">
        <v>113</v>
      </c>
      <c r="D247" s="13" t="s">
        <v>37</v>
      </c>
      <c r="E247" s="167" t="s">
        <v>89</v>
      </c>
      <c r="F247" s="10">
        <v>219043</v>
      </c>
      <c r="G247" s="177"/>
      <c r="H247" s="186">
        <v>0.01</v>
      </c>
      <c r="I247" s="18">
        <v>2190</v>
      </c>
      <c r="J247" s="179" t="s">
        <v>224</v>
      </c>
      <c r="K247" s="110"/>
      <c r="L247" s="110"/>
      <c r="P247" s="116"/>
      <c r="Q247" s="116"/>
      <c r="R247" s="116"/>
      <c r="T247" s="114"/>
      <c r="U247" s="114"/>
      <c r="V247" s="114"/>
      <c r="W247" s="114"/>
    </row>
    <row r="248" spans="1:23" ht="15.75">
      <c r="A248" s="100">
        <v>5</v>
      </c>
      <c r="B248" s="165" t="s">
        <v>8</v>
      </c>
      <c r="C248" s="166" t="s">
        <v>113</v>
      </c>
      <c r="D248" s="13" t="s">
        <v>17</v>
      </c>
      <c r="E248" s="167" t="s">
        <v>204</v>
      </c>
      <c r="F248" s="10">
        <v>46654</v>
      </c>
      <c r="G248" s="177"/>
      <c r="H248" s="186">
        <v>0.01</v>
      </c>
      <c r="I248" s="18">
        <v>467</v>
      </c>
      <c r="J248" s="179" t="s">
        <v>224</v>
      </c>
      <c r="K248" s="110"/>
      <c r="L248" s="110"/>
      <c r="P248" s="116"/>
      <c r="Q248" s="116"/>
      <c r="R248" s="116"/>
      <c r="T248" s="114"/>
      <c r="U248" s="114"/>
      <c r="V248" s="114"/>
      <c r="W248" s="114"/>
    </row>
    <row r="249" spans="1:23" ht="15.75">
      <c r="A249" s="100">
        <v>5</v>
      </c>
      <c r="B249" s="165" t="s">
        <v>8</v>
      </c>
      <c r="C249" s="166" t="s">
        <v>113</v>
      </c>
      <c r="D249" s="13" t="s">
        <v>14</v>
      </c>
      <c r="E249" s="185" t="s">
        <v>84</v>
      </c>
      <c r="F249" s="10">
        <v>50000</v>
      </c>
      <c r="G249" s="177"/>
      <c r="H249" s="186">
        <v>0.01</v>
      </c>
      <c r="I249" s="18">
        <v>500</v>
      </c>
      <c r="J249" s="179" t="s">
        <v>224</v>
      </c>
      <c r="K249" s="110"/>
      <c r="L249" s="110"/>
      <c r="P249" s="116"/>
      <c r="Q249" s="116"/>
      <c r="R249" s="116"/>
      <c r="T249" s="114"/>
      <c r="U249" s="114"/>
      <c r="V249" s="114"/>
      <c r="W249" s="114"/>
    </row>
    <row r="250" spans="1:23" ht="15.75">
      <c r="A250" s="100">
        <v>5</v>
      </c>
      <c r="B250" s="165" t="s">
        <v>8</v>
      </c>
      <c r="C250" s="166" t="s">
        <v>113</v>
      </c>
      <c r="D250" s="13" t="s">
        <v>12</v>
      </c>
      <c r="E250" s="167" t="s">
        <v>201</v>
      </c>
      <c r="F250" s="200">
        <v>100000</v>
      </c>
      <c r="G250" s="177"/>
      <c r="H250" s="186">
        <v>0.01</v>
      </c>
      <c r="I250" s="18">
        <v>1000</v>
      </c>
      <c r="J250" s="179" t="s">
        <v>224</v>
      </c>
      <c r="K250" s="110"/>
      <c r="L250" s="110"/>
      <c r="P250" s="116"/>
      <c r="Q250" s="116"/>
      <c r="R250" s="116"/>
      <c r="T250" s="114"/>
      <c r="U250" s="114"/>
      <c r="V250" s="114"/>
      <c r="W250" s="114"/>
    </row>
    <row r="251" spans="1:23" ht="15.75">
      <c r="A251" s="100">
        <v>5</v>
      </c>
      <c r="B251" s="165" t="s">
        <v>8</v>
      </c>
      <c r="C251" s="170" t="s">
        <v>113</v>
      </c>
      <c r="D251" s="13" t="s">
        <v>30</v>
      </c>
      <c r="E251" s="192" t="s">
        <v>82</v>
      </c>
      <c r="F251" s="200">
        <v>15000</v>
      </c>
      <c r="G251" s="177"/>
      <c r="H251" s="186">
        <v>0.01</v>
      </c>
      <c r="I251" s="18">
        <v>150</v>
      </c>
      <c r="J251" s="179" t="s">
        <v>224</v>
      </c>
      <c r="K251" s="110"/>
      <c r="L251" s="110"/>
      <c r="P251" s="116"/>
      <c r="Q251" s="116"/>
      <c r="R251" s="116"/>
      <c r="T251" s="114"/>
      <c r="U251" s="114"/>
      <c r="V251" s="114"/>
      <c r="W251" s="114"/>
    </row>
    <row r="252" spans="1:23" ht="15.75">
      <c r="A252" s="100">
        <v>5</v>
      </c>
      <c r="B252" s="165" t="s">
        <v>8</v>
      </c>
      <c r="C252" s="166" t="s">
        <v>113</v>
      </c>
      <c r="D252" s="13" t="s">
        <v>35</v>
      </c>
      <c r="E252" s="167" t="s">
        <v>80</v>
      </c>
      <c r="F252" s="200">
        <v>83000</v>
      </c>
      <c r="G252" s="177"/>
      <c r="H252" s="186">
        <v>0.01</v>
      </c>
      <c r="I252" s="18">
        <v>83</v>
      </c>
      <c r="J252" s="179" t="s">
        <v>224</v>
      </c>
      <c r="K252" s="110"/>
      <c r="L252" s="110"/>
      <c r="P252" s="116"/>
      <c r="Q252" s="116"/>
      <c r="R252" s="116"/>
      <c r="T252" s="114"/>
      <c r="U252" s="114"/>
      <c r="V252" s="114"/>
      <c r="W252" s="114"/>
    </row>
    <row r="253" spans="1:23" ht="15.75">
      <c r="A253" s="100">
        <v>5</v>
      </c>
      <c r="B253" s="165" t="s">
        <v>8</v>
      </c>
      <c r="C253" s="166" t="s">
        <v>113</v>
      </c>
      <c r="D253" s="13" t="s">
        <v>62</v>
      </c>
      <c r="E253" s="167" t="s">
        <v>87</v>
      </c>
      <c r="F253" s="200">
        <v>9300</v>
      </c>
      <c r="G253" s="177"/>
      <c r="H253" s="186">
        <v>0.01</v>
      </c>
      <c r="I253" s="18">
        <v>93</v>
      </c>
      <c r="J253" s="179" t="s">
        <v>224</v>
      </c>
      <c r="K253" s="110"/>
      <c r="L253" s="110"/>
      <c r="P253" s="116"/>
      <c r="Q253" s="116"/>
      <c r="R253" s="116"/>
      <c r="T253" s="114"/>
      <c r="U253" s="114"/>
      <c r="V253" s="114"/>
      <c r="W253" s="114"/>
    </row>
    <row r="254" spans="1:23" ht="15.75">
      <c r="A254" s="100">
        <v>5</v>
      </c>
      <c r="B254" s="165" t="s">
        <v>8</v>
      </c>
      <c r="C254" s="170" t="s">
        <v>114</v>
      </c>
      <c r="D254" s="13" t="s">
        <v>34</v>
      </c>
      <c r="E254" s="167" t="s">
        <v>81</v>
      </c>
      <c r="F254" s="200">
        <v>2900</v>
      </c>
      <c r="G254" s="177"/>
      <c r="H254" s="186">
        <v>0.01</v>
      </c>
      <c r="I254" s="18">
        <v>29</v>
      </c>
      <c r="J254" s="179" t="s">
        <v>224</v>
      </c>
      <c r="K254" s="110"/>
      <c r="L254" s="110"/>
      <c r="P254" s="116"/>
      <c r="Q254" s="116"/>
      <c r="R254" s="116"/>
      <c r="T254" s="114"/>
      <c r="U254" s="114"/>
      <c r="V254" s="114"/>
      <c r="W254" s="114"/>
    </row>
    <row r="255" spans="1:23" ht="15.75">
      <c r="A255" s="100">
        <v>5</v>
      </c>
      <c r="B255" s="165" t="s">
        <v>8</v>
      </c>
      <c r="C255" s="166" t="s">
        <v>113</v>
      </c>
      <c r="D255" s="13" t="s">
        <v>44</v>
      </c>
      <c r="E255" s="167" t="s">
        <v>80</v>
      </c>
      <c r="F255" s="200">
        <v>3500</v>
      </c>
      <c r="G255" s="177"/>
      <c r="H255" s="186">
        <v>0.01</v>
      </c>
      <c r="I255" s="18">
        <v>35</v>
      </c>
      <c r="J255" s="179" t="s">
        <v>224</v>
      </c>
      <c r="K255" s="110"/>
      <c r="L255" s="110"/>
      <c r="P255" s="116"/>
      <c r="Q255" s="116"/>
      <c r="R255" s="116"/>
      <c r="T255" s="114"/>
      <c r="U255" s="114"/>
      <c r="V255" s="114"/>
      <c r="W255" s="114"/>
    </row>
    <row r="256" spans="1:23" ht="15.75">
      <c r="A256" s="100">
        <v>5</v>
      </c>
      <c r="B256" s="165" t="s">
        <v>8</v>
      </c>
      <c r="C256" s="170" t="s">
        <v>114</v>
      </c>
      <c r="D256" s="13" t="s">
        <v>32</v>
      </c>
      <c r="E256" s="167" t="s">
        <v>86</v>
      </c>
      <c r="F256" s="200">
        <v>2500</v>
      </c>
      <c r="G256" s="189"/>
      <c r="H256" s="186">
        <v>0.01</v>
      </c>
      <c r="I256" s="18">
        <v>25</v>
      </c>
      <c r="J256" s="179" t="s">
        <v>224</v>
      </c>
    </row>
    <row r="257" spans="1:10" ht="15.75">
      <c r="A257" s="100">
        <v>5</v>
      </c>
      <c r="B257" s="165" t="s">
        <v>8</v>
      </c>
      <c r="C257" s="170" t="s">
        <v>114</v>
      </c>
      <c r="D257" s="13" t="s">
        <v>41</v>
      </c>
      <c r="E257" s="212" t="s">
        <v>232</v>
      </c>
      <c r="F257" s="200">
        <v>1200</v>
      </c>
      <c r="G257" s="190"/>
      <c r="H257" s="186">
        <v>0.01</v>
      </c>
      <c r="I257" s="18">
        <v>12</v>
      </c>
      <c r="J257" s="179" t="s">
        <v>224</v>
      </c>
    </row>
    <row r="258" spans="1:10" ht="15.75">
      <c r="A258" s="100">
        <v>5</v>
      </c>
      <c r="B258" s="165" t="s">
        <v>8</v>
      </c>
      <c r="C258" s="170" t="s">
        <v>114</v>
      </c>
      <c r="D258" s="13" t="s">
        <v>45</v>
      </c>
      <c r="E258" s="173" t="s">
        <v>203</v>
      </c>
      <c r="F258" s="200">
        <v>5000</v>
      </c>
      <c r="G258" s="190"/>
      <c r="H258" s="186">
        <v>0.01</v>
      </c>
      <c r="I258" s="18">
        <v>50</v>
      </c>
      <c r="J258" s="179" t="s">
        <v>224</v>
      </c>
    </row>
    <row r="259" spans="1:10" ht="15.75">
      <c r="A259" s="100">
        <v>5</v>
      </c>
      <c r="B259" s="165" t="s">
        <v>8</v>
      </c>
      <c r="C259" s="170" t="s">
        <v>114</v>
      </c>
      <c r="D259" s="13" t="s">
        <v>31</v>
      </c>
      <c r="E259" s="167" t="s">
        <v>83</v>
      </c>
      <c r="F259" s="200">
        <v>2500</v>
      </c>
      <c r="G259" s="190"/>
      <c r="H259" s="186">
        <v>0.01</v>
      </c>
      <c r="I259" s="18">
        <v>25</v>
      </c>
      <c r="J259" s="179" t="s">
        <v>224</v>
      </c>
    </row>
    <row r="260" spans="1:10" ht="15.75">
      <c r="A260" s="100">
        <v>5</v>
      </c>
      <c r="B260" s="165" t="s">
        <v>8</v>
      </c>
      <c r="C260" s="170" t="s">
        <v>113</v>
      </c>
      <c r="D260" s="13" t="s">
        <v>221</v>
      </c>
      <c r="E260" s="173" t="s">
        <v>238</v>
      </c>
      <c r="F260" s="200">
        <v>12000</v>
      </c>
      <c r="G260" s="190"/>
      <c r="H260" s="186">
        <v>0.01</v>
      </c>
      <c r="I260" s="18">
        <v>120</v>
      </c>
      <c r="J260" s="179" t="s">
        <v>224</v>
      </c>
    </row>
    <row r="261" spans="1:10" ht="15.75">
      <c r="A261" s="100">
        <v>5</v>
      </c>
      <c r="B261" s="165" t="s">
        <v>8</v>
      </c>
      <c r="C261" s="166" t="s">
        <v>113</v>
      </c>
      <c r="D261" s="13" t="s">
        <v>198</v>
      </c>
      <c r="E261" s="99" t="s">
        <v>206</v>
      </c>
      <c r="F261" s="200">
        <v>50000</v>
      </c>
      <c r="G261" s="190"/>
      <c r="H261" s="186">
        <v>0.01</v>
      </c>
      <c r="I261" s="18">
        <v>500</v>
      </c>
      <c r="J261" s="179" t="s">
        <v>224</v>
      </c>
    </row>
    <row r="262" spans="1:10" ht="15.75">
      <c r="A262" s="100">
        <v>5</v>
      </c>
      <c r="B262" s="165" t="s">
        <v>8</v>
      </c>
      <c r="C262" s="170" t="s">
        <v>113</v>
      </c>
      <c r="D262" s="13" t="s">
        <v>51</v>
      </c>
      <c r="E262" s="167" t="s">
        <v>235</v>
      </c>
      <c r="F262" s="200">
        <v>20000</v>
      </c>
      <c r="G262" s="190"/>
      <c r="H262" s="186">
        <v>0.01</v>
      </c>
      <c r="I262" s="18">
        <v>200</v>
      </c>
      <c r="J262" s="179" t="s">
        <v>224</v>
      </c>
    </row>
    <row r="263" spans="1:10" ht="15.75">
      <c r="A263" s="100">
        <v>5</v>
      </c>
      <c r="B263" s="165" t="s">
        <v>8</v>
      </c>
      <c r="C263" s="170" t="s">
        <v>113</v>
      </c>
      <c r="D263" s="13" t="s">
        <v>37</v>
      </c>
      <c r="E263" s="167" t="s">
        <v>89</v>
      </c>
      <c r="F263" s="200">
        <v>50000</v>
      </c>
      <c r="G263" s="190"/>
      <c r="H263" s="186">
        <v>0.01</v>
      </c>
      <c r="I263" s="18">
        <v>500</v>
      </c>
      <c r="J263" s="179" t="s">
        <v>224</v>
      </c>
    </row>
    <row r="264" spans="1:10" ht="15.75">
      <c r="A264" s="100">
        <v>5</v>
      </c>
      <c r="B264" s="165" t="s">
        <v>8</v>
      </c>
      <c r="C264" s="166" t="s">
        <v>113</v>
      </c>
      <c r="D264" s="13" t="s">
        <v>17</v>
      </c>
      <c r="E264" s="167" t="s">
        <v>204</v>
      </c>
      <c r="F264" s="200">
        <v>109846</v>
      </c>
      <c r="G264" s="190"/>
      <c r="H264" s="186">
        <v>0.01</v>
      </c>
      <c r="I264" s="18">
        <v>1098</v>
      </c>
      <c r="J264" s="179" t="s">
        <v>224</v>
      </c>
    </row>
    <row r="265" spans="1:10" ht="15.75">
      <c r="A265" s="100">
        <v>5</v>
      </c>
      <c r="B265" s="165" t="s">
        <v>8</v>
      </c>
      <c r="C265" s="170" t="s">
        <v>113</v>
      </c>
      <c r="D265" s="13" t="s">
        <v>37</v>
      </c>
      <c r="E265" s="167" t="s">
        <v>89</v>
      </c>
      <c r="F265" s="200">
        <v>105209</v>
      </c>
      <c r="G265" s="190"/>
      <c r="H265" s="186">
        <v>0.01</v>
      </c>
      <c r="I265" s="18">
        <v>1052</v>
      </c>
      <c r="J265" s="179" t="s">
        <v>224</v>
      </c>
    </row>
    <row r="266" spans="1:10" ht="15.75">
      <c r="A266" s="100">
        <v>5</v>
      </c>
      <c r="B266" s="165" t="s">
        <v>8</v>
      </c>
      <c r="C266" s="170" t="s">
        <v>113</v>
      </c>
      <c r="D266" s="13" t="s">
        <v>197</v>
      </c>
      <c r="E266" s="173" t="s">
        <v>208</v>
      </c>
      <c r="F266" s="200">
        <v>695842</v>
      </c>
      <c r="G266" s="190"/>
      <c r="H266" s="186">
        <v>0.01</v>
      </c>
      <c r="I266" s="18">
        <v>6958</v>
      </c>
      <c r="J266" s="179" t="s">
        <v>224</v>
      </c>
    </row>
    <row r="267" spans="1:10" ht="15.75">
      <c r="A267" s="100">
        <v>5</v>
      </c>
      <c r="B267" s="165" t="s">
        <v>8</v>
      </c>
      <c r="C267" s="170" t="s">
        <v>113</v>
      </c>
      <c r="D267" s="13" t="s">
        <v>28</v>
      </c>
      <c r="E267" s="167" t="s">
        <v>94</v>
      </c>
      <c r="F267" s="182">
        <v>50000</v>
      </c>
      <c r="G267" s="190"/>
      <c r="H267" s="194">
        <v>0.02</v>
      </c>
      <c r="I267" s="18">
        <v>1000</v>
      </c>
      <c r="J267" s="179" t="s">
        <v>224</v>
      </c>
    </row>
    <row r="268" spans="1:10" ht="15.75">
      <c r="A268" s="100">
        <v>5</v>
      </c>
      <c r="B268" s="165" t="s">
        <v>8</v>
      </c>
      <c r="C268" s="170" t="s">
        <v>113</v>
      </c>
      <c r="D268" s="13" t="s">
        <v>68</v>
      </c>
      <c r="E268" s="167" t="s">
        <v>133</v>
      </c>
      <c r="F268" s="182">
        <v>353000</v>
      </c>
      <c r="G268" s="190"/>
      <c r="H268" s="194">
        <v>0.02</v>
      </c>
      <c r="I268" s="18">
        <v>7060</v>
      </c>
      <c r="J268" s="179" t="s">
        <v>224</v>
      </c>
    </row>
    <row r="269" spans="1:10" ht="15.75">
      <c r="A269" s="100">
        <v>6</v>
      </c>
      <c r="B269" s="165" t="s">
        <v>8</v>
      </c>
      <c r="C269" s="170" t="s">
        <v>113</v>
      </c>
      <c r="D269" s="13" t="s">
        <v>68</v>
      </c>
      <c r="E269" s="167" t="s">
        <v>133</v>
      </c>
      <c r="F269" s="182">
        <v>353000</v>
      </c>
      <c r="G269" s="190"/>
      <c r="H269" s="194">
        <v>0.02</v>
      </c>
      <c r="I269" s="18">
        <v>7060</v>
      </c>
      <c r="J269" s="179" t="s">
        <v>224</v>
      </c>
    </row>
    <row r="270" spans="1:10" ht="15.75">
      <c r="A270" s="100">
        <v>6</v>
      </c>
      <c r="B270" s="165" t="s">
        <v>8</v>
      </c>
      <c r="C270" s="170" t="s">
        <v>113</v>
      </c>
      <c r="D270" s="13" t="s">
        <v>21</v>
      </c>
      <c r="E270" s="99" t="s">
        <v>94</v>
      </c>
      <c r="F270" s="182">
        <v>42988</v>
      </c>
      <c r="G270" s="190"/>
      <c r="H270" s="194">
        <v>0.02</v>
      </c>
      <c r="I270" s="18">
        <v>860</v>
      </c>
      <c r="J270" s="179" t="s">
        <v>224</v>
      </c>
    </row>
    <row r="271" spans="1:10" ht="15.75">
      <c r="A271" s="100">
        <v>6</v>
      </c>
      <c r="B271" s="165" t="s">
        <v>8</v>
      </c>
      <c r="C271" s="170" t="s">
        <v>113</v>
      </c>
      <c r="D271" s="13" t="s">
        <v>69</v>
      </c>
      <c r="E271" s="212" t="s">
        <v>231</v>
      </c>
      <c r="F271" s="182">
        <v>77779</v>
      </c>
      <c r="G271" s="190"/>
      <c r="H271" s="194">
        <v>0.02</v>
      </c>
      <c r="I271" s="18">
        <v>1556</v>
      </c>
      <c r="J271" s="179" t="s">
        <v>224</v>
      </c>
    </row>
    <row r="272" spans="1:10" ht="15.75">
      <c r="A272" s="100">
        <v>6</v>
      </c>
      <c r="B272" s="165" t="s">
        <v>8</v>
      </c>
      <c r="C272" s="170" t="s">
        <v>113</v>
      </c>
      <c r="D272" s="13" t="s">
        <v>28</v>
      </c>
      <c r="E272" s="167" t="s">
        <v>94</v>
      </c>
      <c r="F272" s="182">
        <v>35400</v>
      </c>
      <c r="G272" s="190"/>
      <c r="H272" s="194">
        <v>0.02</v>
      </c>
      <c r="I272" s="18">
        <v>700</v>
      </c>
      <c r="J272" s="179" t="s">
        <v>224</v>
      </c>
    </row>
    <row r="273" spans="1:10" ht="15.75">
      <c r="A273" s="100">
        <v>6</v>
      </c>
      <c r="B273" s="165" t="s">
        <v>8</v>
      </c>
      <c r="C273" s="170" t="s">
        <v>113</v>
      </c>
      <c r="D273" s="13" t="s">
        <v>68</v>
      </c>
      <c r="E273" s="167" t="s">
        <v>133</v>
      </c>
      <c r="F273" s="182">
        <v>353000</v>
      </c>
      <c r="G273" s="190"/>
      <c r="H273" s="194">
        <v>0.02</v>
      </c>
      <c r="I273" s="18">
        <v>7060</v>
      </c>
      <c r="J273" s="179" t="s">
        <v>224</v>
      </c>
    </row>
    <row r="274" spans="1:10" ht="15.75">
      <c r="A274" s="100">
        <v>6</v>
      </c>
      <c r="B274" s="165" t="s">
        <v>8</v>
      </c>
      <c r="C274" s="170" t="s">
        <v>113</v>
      </c>
      <c r="D274" s="13" t="s">
        <v>68</v>
      </c>
      <c r="E274" s="167" t="s">
        <v>133</v>
      </c>
      <c r="F274" s="182">
        <v>353000</v>
      </c>
      <c r="G274" s="190"/>
      <c r="H274" s="194">
        <v>0.02</v>
      </c>
      <c r="I274" s="18">
        <v>7060</v>
      </c>
      <c r="J274" s="179" t="s">
        <v>224</v>
      </c>
    </row>
    <row r="275" spans="1:10" ht="15.75">
      <c r="A275" s="100">
        <v>6</v>
      </c>
      <c r="B275" s="165" t="s">
        <v>8</v>
      </c>
      <c r="C275" s="170" t="s">
        <v>113</v>
      </c>
      <c r="D275" s="13" t="s">
        <v>28</v>
      </c>
      <c r="E275" s="167" t="s">
        <v>94</v>
      </c>
      <c r="F275" s="164">
        <v>3120</v>
      </c>
      <c r="G275" s="190"/>
      <c r="H275" s="194">
        <v>0.02</v>
      </c>
      <c r="I275" s="18">
        <v>62</v>
      </c>
      <c r="J275" s="179" t="s">
        <v>224</v>
      </c>
    </row>
    <row r="276" spans="1:10" ht="15.75">
      <c r="A276" s="100">
        <v>6</v>
      </c>
      <c r="B276" s="165" t="s">
        <v>8</v>
      </c>
      <c r="C276" s="170" t="s">
        <v>113</v>
      </c>
      <c r="D276" s="13" t="s">
        <v>68</v>
      </c>
      <c r="E276" s="167" t="s">
        <v>133</v>
      </c>
      <c r="F276" s="182">
        <v>353000</v>
      </c>
      <c r="G276" s="190"/>
      <c r="H276" s="194">
        <v>0.02</v>
      </c>
      <c r="I276" s="18">
        <v>7060</v>
      </c>
      <c r="J276" s="179" t="s">
        <v>224</v>
      </c>
    </row>
    <row r="277" spans="1:10" ht="15.75">
      <c r="A277" s="100">
        <v>6</v>
      </c>
      <c r="B277" s="165" t="s">
        <v>8</v>
      </c>
      <c r="C277" s="170" t="s">
        <v>113</v>
      </c>
      <c r="D277" s="13" t="s">
        <v>68</v>
      </c>
      <c r="E277" s="167" t="s">
        <v>133</v>
      </c>
      <c r="F277" s="182">
        <v>353000</v>
      </c>
      <c r="G277" s="190"/>
      <c r="H277" s="194">
        <v>0.02</v>
      </c>
      <c r="I277" s="18">
        <v>7060</v>
      </c>
      <c r="J277" s="179" t="s">
        <v>224</v>
      </c>
    </row>
    <row r="278" spans="1:10" ht="15.75">
      <c r="A278" s="100">
        <v>7</v>
      </c>
      <c r="B278" s="165" t="s">
        <v>8</v>
      </c>
      <c r="C278" s="170" t="s">
        <v>113</v>
      </c>
      <c r="D278" s="13" t="s">
        <v>69</v>
      </c>
      <c r="E278" s="212" t="s">
        <v>231</v>
      </c>
      <c r="F278" s="164">
        <v>77335</v>
      </c>
      <c r="G278" s="190"/>
      <c r="H278" s="194">
        <v>0.02</v>
      </c>
      <c r="I278" s="18">
        <v>1547</v>
      </c>
      <c r="J278" s="179" t="s">
        <v>224</v>
      </c>
    </row>
    <row r="279" spans="1:10" ht="15.75">
      <c r="A279" s="100">
        <v>7</v>
      </c>
      <c r="B279" s="165" t="s">
        <v>8</v>
      </c>
      <c r="C279" s="170" t="s">
        <v>113</v>
      </c>
      <c r="D279" s="13" t="s">
        <v>21</v>
      </c>
      <c r="E279" s="99" t="s">
        <v>94</v>
      </c>
      <c r="F279" s="164">
        <v>41294</v>
      </c>
      <c r="G279" s="190"/>
      <c r="H279" s="194">
        <v>0.02</v>
      </c>
      <c r="I279" s="18">
        <v>826</v>
      </c>
      <c r="J279" s="179" t="s">
        <v>224</v>
      </c>
    </row>
    <row r="280" spans="1:10" ht="15.75">
      <c r="A280" s="100">
        <v>7</v>
      </c>
      <c r="B280" s="165" t="s">
        <v>8</v>
      </c>
      <c r="C280" s="170" t="s">
        <v>113</v>
      </c>
      <c r="D280" s="13" t="s">
        <v>68</v>
      </c>
      <c r="E280" s="167" t="s">
        <v>133</v>
      </c>
      <c r="F280" s="182">
        <v>353000</v>
      </c>
      <c r="G280" s="190"/>
      <c r="H280" s="194">
        <v>0.02</v>
      </c>
      <c r="I280" s="18">
        <v>7060</v>
      </c>
      <c r="J280" s="179" t="s">
        <v>224</v>
      </c>
    </row>
    <row r="281" spans="1:10" ht="15.75">
      <c r="A281" s="100">
        <v>7</v>
      </c>
      <c r="B281" s="165" t="s">
        <v>209</v>
      </c>
      <c r="C281" s="170" t="s">
        <v>113</v>
      </c>
      <c r="D281" s="22" t="s">
        <v>192</v>
      </c>
      <c r="E281" s="99" t="str">
        <f>VLOOKUP(D281,[2]Sheet1!$C$4:$D$80,2,0)</f>
        <v>BCRPK7302M</v>
      </c>
      <c r="F281" s="199">
        <v>5940</v>
      </c>
      <c r="G281" s="190"/>
      <c r="H281" s="194">
        <v>0.05</v>
      </c>
      <c r="I281" s="7">
        <v>297</v>
      </c>
      <c r="J281" s="179" t="s">
        <v>224</v>
      </c>
    </row>
    <row r="282" spans="1:10" ht="15.75">
      <c r="A282" s="100">
        <v>7</v>
      </c>
      <c r="B282" s="165" t="s">
        <v>209</v>
      </c>
      <c r="C282" s="170" t="s">
        <v>113</v>
      </c>
      <c r="D282" s="22" t="s">
        <v>193</v>
      </c>
      <c r="E282" s="173" t="s">
        <v>225</v>
      </c>
      <c r="F282" s="199">
        <v>4500</v>
      </c>
      <c r="G282" s="190"/>
      <c r="H282" s="194">
        <v>0.05</v>
      </c>
      <c r="I282" s="7">
        <v>225</v>
      </c>
      <c r="J282" s="179" t="s">
        <v>224</v>
      </c>
    </row>
    <row r="283" spans="1:10" ht="15.75">
      <c r="A283" s="100">
        <v>7</v>
      </c>
      <c r="B283" s="165" t="s">
        <v>209</v>
      </c>
      <c r="C283" s="170" t="s">
        <v>113</v>
      </c>
      <c r="D283" s="22" t="s">
        <v>194</v>
      </c>
      <c r="E283" s="99" t="s">
        <v>226</v>
      </c>
      <c r="F283" s="199">
        <v>2700</v>
      </c>
      <c r="G283" s="190"/>
      <c r="H283" s="194">
        <v>0.05</v>
      </c>
      <c r="I283" s="7">
        <v>135</v>
      </c>
      <c r="J283" s="179" t="s">
        <v>224</v>
      </c>
    </row>
    <row r="284" spans="1:10" ht="15.75">
      <c r="A284" s="100">
        <v>7</v>
      </c>
      <c r="B284" s="165" t="s">
        <v>209</v>
      </c>
      <c r="C284" s="170" t="s">
        <v>113</v>
      </c>
      <c r="D284" s="22" t="s">
        <v>195</v>
      </c>
      <c r="E284" s="167" t="s">
        <v>227</v>
      </c>
      <c r="F284" s="199">
        <v>2700</v>
      </c>
      <c r="G284" s="190"/>
      <c r="H284" s="194">
        <v>0.05</v>
      </c>
      <c r="I284" s="7">
        <v>135</v>
      </c>
      <c r="J284" s="179" t="s">
        <v>224</v>
      </c>
    </row>
    <row r="285" spans="1:10" ht="15.75">
      <c r="A285" s="100">
        <v>7</v>
      </c>
      <c r="B285" s="165" t="s">
        <v>209</v>
      </c>
      <c r="C285" s="170" t="s">
        <v>113</v>
      </c>
      <c r="D285" s="22" t="s">
        <v>196</v>
      </c>
      <c r="E285" s="167" t="s">
        <v>205</v>
      </c>
      <c r="F285" s="199">
        <v>2160</v>
      </c>
      <c r="G285" s="190"/>
      <c r="H285" s="194">
        <v>0.05</v>
      </c>
      <c r="I285" s="7">
        <v>108</v>
      </c>
      <c r="J285" s="179" t="s">
        <v>224</v>
      </c>
    </row>
    <row r="286" spans="1:10" ht="15.75">
      <c r="A286" s="100">
        <v>7</v>
      </c>
      <c r="B286" s="165" t="s">
        <v>209</v>
      </c>
      <c r="C286" s="170" t="s">
        <v>113</v>
      </c>
      <c r="D286" s="22" t="s">
        <v>192</v>
      </c>
      <c r="E286" s="99" t="str">
        <f>VLOOKUP(D286,[2]Sheet1!$C$4:$D$80,2,0)</f>
        <v>BCRPK7302M</v>
      </c>
      <c r="F286" s="199">
        <v>9570</v>
      </c>
      <c r="G286" s="190"/>
      <c r="H286" s="194">
        <v>0.05</v>
      </c>
      <c r="I286" s="7">
        <v>479</v>
      </c>
      <c r="J286" s="179" t="s">
        <v>224</v>
      </c>
    </row>
    <row r="287" spans="1:10" ht="15.75">
      <c r="A287" s="100">
        <v>7</v>
      </c>
      <c r="B287" s="165" t="s">
        <v>209</v>
      </c>
      <c r="C287" s="170" t="s">
        <v>113</v>
      </c>
      <c r="D287" s="22" t="s">
        <v>193</v>
      </c>
      <c r="E287" s="173" t="s">
        <v>225</v>
      </c>
      <c r="F287" s="199">
        <v>7250</v>
      </c>
      <c r="G287" s="190"/>
      <c r="H287" s="194">
        <v>0.05</v>
      </c>
      <c r="I287" s="7">
        <v>363</v>
      </c>
      <c r="J287" s="179" t="s">
        <v>224</v>
      </c>
    </row>
    <row r="288" spans="1:10" ht="15.75">
      <c r="A288" s="100">
        <v>7</v>
      </c>
      <c r="B288" s="165" t="s">
        <v>209</v>
      </c>
      <c r="C288" s="170" t="s">
        <v>113</v>
      </c>
      <c r="D288" s="22" t="s">
        <v>194</v>
      </c>
      <c r="E288" s="99" t="s">
        <v>226</v>
      </c>
      <c r="F288" s="199">
        <v>4350</v>
      </c>
      <c r="G288" s="190"/>
      <c r="H288" s="194">
        <v>0.05</v>
      </c>
      <c r="I288" s="7">
        <v>218</v>
      </c>
      <c r="J288" s="179" t="s">
        <v>224</v>
      </c>
    </row>
    <row r="289" spans="1:11" ht="15.75">
      <c r="A289" s="100">
        <v>7</v>
      </c>
      <c r="B289" s="165" t="s">
        <v>209</v>
      </c>
      <c r="C289" s="170" t="s">
        <v>113</v>
      </c>
      <c r="D289" s="22" t="s">
        <v>195</v>
      </c>
      <c r="E289" s="167" t="s">
        <v>227</v>
      </c>
      <c r="F289" s="199">
        <v>4350</v>
      </c>
      <c r="G289" s="190"/>
      <c r="H289" s="194">
        <v>0.05</v>
      </c>
      <c r="I289" s="7">
        <v>218</v>
      </c>
      <c r="J289" s="179" t="s">
        <v>224</v>
      </c>
    </row>
    <row r="290" spans="1:11" ht="15.75">
      <c r="A290" s="100">
        <v>7</v>
      </c>
      <c r="B290" s="165" t="s">
        <v>209</v>
      </c>
      <c r="C290" s="170" t="s">
        <v>113</v>
      </c>
      <c r="D290" s="22" t="s">
        <v>196</v>
      </c>
      <c r="E290" s="167" t="s">
        <v>205</v>
      </c>
      <c r="F290" s="199">
        <v>3480</v>
      </c>
      <c r="G290" s="190"/>
      <c r="H290" s="194">
        <v>0.05</v>
      </c>
      <c r="I290" s="7">
        <v>174</v>
      </c>
      <c r="J290" s="179" t="s">
        <v>224</v>
      </c>
    </row>
    <row r="291" spans="1:11" ht="15.75">
      <c r="A291" s="100">
        <v>7</v>
      </c>
      <c r="B291" s="165" t="s">
        <v>209</v>
      </c>
      <c r="C291" s="170" t="s">
        <v>113</v>
      </c>
      <c r="D291" s="22" t="s">
        <v>192</v>
      </c>
      <c r="E291" s="99" t="str">
        <f>VLOOKUP(D291,[2]Sheet1!$C$4:$D$80,2,0)</f>
        <v>BCRPK7302M</v>
      </c>
      <c r="F291" s="201">
        <v>5280</v>
      </c>
      <c r="G291" s="190"/>
      <c r="H291" s="194">
        <v>0.05</v>
      </c>
      <c r="I291" s="202">
        <v>264</v>
      </c>
      <c r="J291" s="179" t="s">
        <v>224</v>
      </c>
    </row>
    <row r="292" spans="1:11" ht="15.75">
      <c r="A292" s="100">
        <v>7</v>
      </c>
      <c r="B292" s="165" t="s">
        <v>209</v>
      </c>
      <c r="C292" s="170" t="s">
        <v>113</v>
      </c>
      <c r="D292" s="22" t="s">
        <v>193</v>
      </c>
      <c r="E292" s="173" t="s">
        <v>225</v>
      </c>
      <c r="F292" s="201">
        <v>2400</v>
      </c>
      <c r="G292" s="190"/>
      <c r="H292" s="194">
        <v>0.05</v>
      </c>
      <c r="I292" s="202">
        <v>120</v>
      </c>
      <c r="J292" s="179" t="s">
        <v>224</v>
      </c>
    </row>
    <row r="293" spans="1:11" ht="15.75">
      <c r="A293" s="100">
        <v>7</v>
      </c>
      <c r="B293" s="165" t="s">
        <v>209</v>
      </c>
      <c r="C293" s="170" t="s">
        <v>113</v>
      </c>
      <c r="D293" s="22" t="s">
        <v>194</v>
      </c>
      <c r="E293" s="99" t="s">
        <v>226</v>
      </c>
      <c r="F293" s="201">
        <v>4000</v>
      </c>
      <c r="G293" s="190"/>
      <c r="H293" s="194">
        <v>0.05</v>
      </c>
      <c r="I293" s="202">
        <v>200</v>
      </c>
      <c r="J293" s="179" t="s">
        <v>224</v>
      </c>
    </row>
    <row r="294" spans="1:11" ht="15.75">
      <c r="A294" s="100">
        <v>7</v>
      </c>
      <c r="B294" s="165" t="s">
        <v>209</v>
      </c>
      <c r="C294" s="170" t="s">
        <v>113</v>
      </c>
      <c r="D294" s="22" t="s">
        <v>195</v>
      </c>
      <c r="E294" s="167" t="s">
        <v>227</v>
      </c>
      <c r="F294" s="201">
        <v>24000</v>
      </c>
      <c r="G294" s="190"/>
      <c r="H294" s="194">
        <v>0.05</v>
      </c>
      <c r="I294" s="202">
        <v>120</v>
      </c>
      <c r="J294" s="179" t="s">
        <v>224</v>
      </c>
    </row>
    <row r="295" spans="1:11" ht="15.75">
      <c r="A295" s="100">
        <v>7</v>
      </c>
      <c r="B295" s="165" t="s">
        <v>209</v>
      </c>
      <c r="C295" s="170" t="s">
        <v>113</v>
      </c>
      <c r="D295" s="22" t="s">
        <v>196</v>
      </c>
      <c r="E295" s="167" t="s">
        <v>205</v>
      </c>
      <c r="F295" s="201">
        <v>1920</v>
      </c>
      <c r="G295" s="190"/>
      <c r="H295" s="194">
        <v>0.05</v>
      </c>
      <c r="I295" s="202">
        <v>96</v>
      </c>
      <c r="J295" s="179" t="s">
        <v>224</v>
      </c>
    </row>
    <row r="296" spans="1:11" ht="15.75">
      <c r="A296" s="100">
        <v>7</v>
      </c>
      <c r="B296" s="165" t="s">
        <v>22</v>
      </c>
      <c r="C296" s="170" t="s">
        <v>113</v>
      </c>
      <c r="D296" s="22" t="s">
        <v>190</v>
      </c>
      <c r="E296" s="173" t="s">
        <v>96</v>
      </c>
      <c r="F296" s="14">
        <v>118</v>
      </c>
      <c r="G296" s="190"/>
      <c r="H296" s="23">
        <v>0.1</v>
      </c>
      <c r="I296" s="18">
        <v>12</v>
      </c>
      <c r="J296" s="179" t="s">
        <v>224</v>
      </c>
    </row>
    <row r="297" spans="1:11" ht="15.75">
      <c r="A297" s="100">
        <v>7</v>
      </c>
      <c r="B297" s="165" t="s">
        <v>22</v>
      </c>
      <c r="C297" s="170" t="s">
        <v>113</v>
      </c>
      <c r="D297" s="22" t="s">
        <v>190</v>
      </c>
      <c r="E297" s="173" t="s">
        <v>96</v>
      </c>
      <c r="F297" s="14">
        <v>15504</v>
      </c>
      <c r="G297" s="190"/>
      <c r="H297" s="23">
        <v>0.1</v>
      </c>
      <c r="I297" s="18">
        <v>1550</v>
      </c>
      <c r="J297" s="179" t="s">
        <v>224</v>
      </c>
    </row>
    <row r="298" spans="1:11" ht="15.75">
      <c r="A298" s="100">
        <v>7</v>
      </c>
      <c r="B298" s="165" t="s">
        <v>22</v>
      </c>
      <c r="C298" s="170" t="s">
        <v>113</v>
      </c>
      <c r="D298" s="22" t="s">
        <v>222</v>
      </c>
      <c r="E298" s="173" t="s">
        <v>96</v>
      </c>
      <c r="F298" s="14">
        <v>3296</v>
      </c>
      <c r="G298" s="190"/>
      <c r="H298" s="23">
        <v>0.1</v>
      </c>
      <c r="I298" s="18">
        <v>330</v>
      </c>
      <c r="J298" s="179" t="s">
        <v>224</v>
      </c>
    </row>
    <row r="299" spans="1:11" ht="15.75">
      <c r="A299" s="100">
        <v>7</v>
      </c>
      <c r="B299" s="165" t="s">
        <v>22</v>
      </c>
      <c r="C299" s="170" t="s">
        <v>113</v>
      </c>
      <c r="D299" s="22" t="s">
        <v>223</v>
      </c>
      <c r="E299" s="173" t="s">
        <v>241</v>
      </c>
      <c r="F299" s="14">
        <v>40000</v>
      </c>
      <c r="G299" s="190"/>
      <c r="H299" s="23">
        <v>0.1</v>
      </c>
      <c r="I299" s="18">
        <v>4000</v>
      </c>
      <c r="J299" s="179" t="s">
        <v>224</v>
      </c>
    </row>
    <row r="300" spans="1:11" ht="15.75">
      <c r="A300" s="100">
        <v>7</v>
      </c>
      <c r="B300" s="165" t="s">
        <v>22</v>
      </c>
      <c r="C300" s="170" t="s">
        <v>113</v>
      </c>
      <c r="D300" s="22" t="s">
        <v>190</v>
      </c>
      <c r="E300" s="173" t="s">
        <v>96</v>
      </c>
      <c r="F300" s="14">
        <v>15504</v>
      </c>
      <c r="G300" s="190"/>
      <c r="H300" s="23">
        <v>0.1</v>
      </c>
      <c r="I300" s="18">
        <v>1550</v>
      </c>
      <c r="J300" s="179" t="s">
        <v>224</v>
      </c>
    </row>
    <row r="301" spans="1:11" ht="15.75">
      <c r="A301" s="100">
        <v>7</v>
      </c>
      <c r="B301" s="165" t="s">
        <v>22</v>
      </c>
      <c r="C301" s="170" t="s">
        <v>113</v>
      </c>
      <c r="D301" s="22" t="s">
        <v>190</v>
      </c>
      <c r="E301" s="173" t="s">
        <v>96</v>
      </c>
      <c r="F301" s="14">
        <v>31000</v>
      </c>
      <c r="G301" s="190"/>
      <c r="H301" s="23">
        <v>0.1</v>
      </c>
      <c r="I301" s="18">
        <v>3100</v>
      </c>
      <c r="J301" s="179" t="s">
        <v>224</v>
      </c>
    </row>
    <row r="302" spans="1:11" ht="15.75">
      <c r="A302" s="100">
        <v>7</v>
      </c>
      <c r="B302" s="165" t="s">
        <v>218</v>
      </c>
      <c r="C302" s="170" t="s">
        <v>113</v>
      </c>
      <c r="D302" s="9" t="s">
        <v>27</v>
      </c>
      <c r="E302" s="173" t="s">
        <v>96</v>
      </c>
      <c r="F302" s="14">
        <v>2520000</v>
      </c>
      <c r="G302" s="14"/>
      <c r="H302" s="26">
        <v>1E-3</v>
      </c>
      <c r="I302" s="14">
        <f>F302*0.1/100</f>
        <v>2520</v>
      </c>
      <c r="J302" s="179" t="s">
        <v>224</v>
      </c>
      <c r="K302" s="217">
        <v>105716</v>
      </c>
    </row>
    <row r="303" spans="1:11" ht="15.75">
      <c r="A303" s="100"/>
      <c r="B303" s="171"/>
      <c r="C303" s="170"/>
      <c r="D303" s="22"/>
      <c r="E303" s="214" t="s">
        <v>71</v>
      </c>
      <c r="F303" s="215">
        <f>SUM(F4:F302)</f>
        <v>21582988</v>
      </c>
      <c r="G303" s="189"/>
      <c r="H303" s="216"/>
      <c r="I303" s="215">
        <f>SUM(I4:I302)</f>
        <v>251201</v>
      </c>
      <c r="J303" s="179"/>
    </row>
    <row r="304" spans="1:11" ht="15.75">
      <c r="A304" s="100"/>
      <c r="B304" s="171"/>
      <c r="C304" s="170"/>
      <c r="D304" s="9"/>
      <c r="E304" s="173"/>
      <c r="F304" s="180"/>
      <c r="G304" s="190"/>
      <c r="H304" s="195"/>
      <c r="I304" s="197"/>
      <c r="J304" s="179"/>
    </row>
    <row r="305" spans="1:10" ht="15.75">
      <c r="A305" s="100"/>
      <c r="B305" s="120"/>
      <c r="C305" s="100"/>
      <c r="D305" s="101"/>
      <c r="E305" s="99"/>
      <c r="F305" s="118"/>
      <c r="G305" s="119"/>
      <c r="H305" s="129"/>
      <c r="I305" s="118"/>
      <c r="J305" s="119"/>
    </row>
    <row r="306" spans="1:10" ht="15.75">
      <c r="A306" s="100"/>
      <c r="B306" s="120"/>
      <c r="C306" s="100"/>
      <c r="D306" s="101"/>
      <c r="E306" s="99"/>
      <c r="F306" s="118"/>
      <c r="G306" s="119"/>
      <c r="H306" s="129"/>
      <c r="I306" s="118"/>
      <c r="J306" s="119"/>
    </row>
    <row r="307" spans="1:10" ht="15.75">
      <c r="A307" s="100"/>
      <c r="B307" s="120"/>
      <c r="C307" s="100"/>
      <c r="D307" s="101"/>
      <c r="E307" s="99"/>
      <c r="F307" s="118"/>
      <c r="G307" s="119"/>
      <c r="H307" s="129"/>
      <c r="I307" s="118"/>
      <c r="J307" s="119"/>
    </row>
    <row r="308" spans="1:10" ht="15.75">
      <c r="A308" s="100"/>
      <c r="B308" s="120"/>
      <c r="C308" s="100"/>
      <c r="D308" s="101"/>
      <c r="E308" s="99"/>
      <c r="F308" s="118"/>
      <c r="G308" s="119"/>
      <c r="H308" s="129"/>
      <c r="I308" s="126"/>
      <c r="J308" s="119"/>
    </row>
    <row r="309" spans="1:10" ht="15.75">
      <c r="A309" s="100"/>
      <c r="B309" s="120"/>
      <c r="C309" s="100"/>
      <c r="D309" s="101"/>
      <c r="E309" s="99"/>
      <c r="F309" s="118"/>
      <c r="G309" s="119"/>
      <c r="H309" s="129"/>
      <c r="I309" s="126"/>
      <c r="J309" s="119"/>
    </row>
    <row r="310" spans="1:10" ht="15.75">
      <c r="A310" s="100"/>
      <c r="B310" s="120"/>
      <c r="C310" s="100"/>
      <c r="D310" s="97"/>
      <c r="E310" s="99"/>
      <c r="F310" s="118"/>
      <c r="G310" s="119"/>
      <c r="H310" s="129"/>
      <c r="I310" s="126"/>
      <c r="J310" s="193"/>
    </row>
    <row r="311" spans="1:10" ht="15.75">
      <c r="A311" s="100"/>
      <c r="B311" s="120"/>
      <c r="C311" s="100"/>
      <c r="D311" s="101"/>
      <c r="E311" s="99"/>
      <c r="F311" s="118"/>
      <c r="G311" s="119"/>
      <c r="H311" s="129"/>
      <c r="I311" s="126"/>
      <c r="J311" s="119"/>
    </row>
    <row r="312" spans="1:10" ht="15.75">
      <c r="A312" s="100"/>
      <c r="B312" s="120"/>
      <c r="C312" s="100"/>
      <c r="D312" s="109"/>
      <c r="E312" s="99"/>
      <c r="F312" s="118"/>
      <c r="G312" s="119"/>
      <c r="H312" s="129"/>
      <c r="I312" s="126"/>
      <c r="J312" s="119"/>
    </row>
    <row r="313" spans="1:10" ht="15.75">
      <c r="A313" s="100"/>
      <c r="B313" s="120"/>
      <c r="C313" s="100"/>
      <c r="D313" s="101"/>
      <c r="E313" s="99"/>
      <c r="F313" s="118"/>
      <c r="G313" s="119"/>
      <c r="H313" s="129"/>
      <c r="I313" s="126"/>
      <c r="J313" s="119"/>
    </row>
    <row r="314" spans="1:10" ht="15.75">
      <c r="A314" s="100"/>
      <c r="B314" s="120"/>
      <c r="C314" s="100"/>
      <c r="D314" s="101"/>
      <c r="E314" s="99"/>
      <c r="F314" s="118"/>
      <c r="G314" s="119"/>
      <c r="H314" s="129"/>
      <c r="I314" s="126"/>
      <c r="J314" s="119"/>
    </row>
    <row r="315" spans="1:10" ht="15.75">
      <c r="A315" s="100"/>
      <c r="B315" s="120"/>
      <c r="C315" s="100"/>
      <c r="D315" s="101"/>
      <c r="E315" s="99"/>
      <c r="F315" s="118"/>
      <c r="G315" s="119"/>
      <c r="H315" s="129"/>
      <c r="I315" s="126"/>
      <c r="J315" s="119"/>
    </row>
    <row r="316" spans="1:10" ht="15.75">
      <c r="A316" s="100"/>
      <c r="B316" s="120"/>
      <c r="C316" s="100"/>
      <c r="D316" s="101"/>
      <c r="E316" s="99"/>
      <c r="F316" s="118"/>
      <c r="G316" s="119"/>
      <c r="H316" s="129"/>
      <c r="I316" s="126"/>
      <c r="J316" s="119"/>
    </row>
    <row r="317" spans="1:10" ht="15.75">
      <c r="A317" s="100"/>
      <c r="B317" s="120"/>
      <c r="C317" s="100"/>
      <c r="D317" s="101"/>
      <c r="E317" s="99"/>
      <c r="F317" s="118"/>
      <c r="G317" s="119"/>
      <c r="H317" s="129"/>
      <c r="I317" s="126"/>
      <c r="J317" s="119"/>
    </row>
    <row r="318" spans="1:10" ht="15.75">
      <c r="A318" s="100"/>
      <c r="B318" s="120"/>
      <c r="C318" s="100"/>
      <c r="D318" s="101"/>
      <c r="E318" s="99"/>
      <c r="F318" s="118"/>
      <c r="G318" s="119"/>
      <c r="H318" s="129"/>
      <c r="I318" s="126"/>
      <c r="J318" s="119"/>
    </row>
    <row r="319" spans="1:10" ht="15.75">
      <c r="A319" s="100"/>
      <c r="B319" s="120"/>
      <c r="C319" s="100"/>
      <c r="D319" s="101"/>
      <c r="E319" s="99"/>
      <c r="F319" s="118"/>
      <c r="G319" s="119"/>
      <c r="H319" s="129"/>
      <c r="I319" s="126"/>
      <c r="J319" s="119"/>
    </row>
    <row r="320" spans="1:10" ht="15.75">
      <c r="A320" s="100"/>
      <c r="B320" s="120"/>
      <c r="C320" s="100"/>
      <c r="D320" s="101"/>
      <c r="E320" s="99"/>
      <c r="F320" s="118"/>
      <c r="G320" s="119"/>
      <c r="H320" s="129"/>
      <c r="I320" s="126"/>
      <c r="J320" s="119"/>
    </row>
    <row r="321" spans="1:10" ht="15.75">
      <c r="A321" s="100"/>
      <c r="B321" s="120"/>
      <c r="C321" s="100"/>
      <c r="D321" s="101"/>
      <c r="E321" s="99"/>
      <c r="F321" s="118"/>
      <c r="G321" s="119"/>
      <c r="H321" s="129"/>
      <c r="I321" s="126"/>
      <c r="J321" s="119"/>
    </row>
    <row r="322" spans="1:10" ht="15.75">
      <c r="A322" s="100"/>
      <c r="B322" s="120"/>
      <c r="C322" s="100"/>
      <c r="D322" s="101"/>
      <c r="E322" s="99"/>
      <c r="F322" s="118"/>
      <c r="G322" s="119"/>
      <c r="H322" s="129"/>
      <c r="I322" s="126"/>
      <c r="J322" s="119"/>
    </row>
    <row r="323" spans="1:10" ht="15.75">
      <c r="A323" s="100"/>
      <c r="B323" s="120"/>
      <c r="C323" s="100"/>
      <c r="D323" s="101"/>
      <c r="E323" s="99"/>
      <c r="F323" s="118"/>
      <c r="G323" s="119"/>
      <c r="H323" s="129"/>
      <c r="I323" s="126"/>
      <c r="J323" s="119"/>
    </row>
    <row r="324" spans="1:10" ht="15.75">
      <c r="A324" s="100"/>
      <c r="B324" s="120"/>
      <c r="C324" s="100"/>
      <c r="D324" s="101"/>
      <c r="E324" s="99"/>
      <c r="F324" s="118"/>
      <c r="G324" s="119"/>
      <c r="H324" s="129"/>
      <c r="I324" s="126"/>
      <c r="J324" s="119"/>
    </row>
    <row r="325" spans="1:10" ht="15.75">
      <c r="A325" s="100"/>
      <c r="B325" s="120"/>
      <c r="C325" s="100"/>
      <c r="D325" s="101"/>
      <c r="E325" s="99"/>
      <c r="F325" s="118"/>
      <c r="G325" s="119"/>
      <c r="H325" s="129"/>
      <c r="I325" s="126"/>
      <c r="J325" s="119"/>
    </row>
    <row r="326" spans="1:10" ht="15.75">
      <c r="A326" s="100"/>
      <c r="B326" s="120"/>
      <c r="C326" s="100"/>
      <c r="D326" s="101"/>
      <c r="E326" s="99"/>
      <c r="F326" s="118"/>
      <c r="G326" s="119"/>
      <c r="H326" s="129"/>
      <c r="I326" s="126"/>
      <c r="J326" s="119"/>
    </row>
    <row r="327" spans="1:10" ht="15.75">
      <c r="A327" s="100"/>
      <c r="B327" s="120"/>
      <c r="C327" s="100"/>
      <c r="D327" s="101"/>
      <c r="E327" s="99"/>
      <c r="F327" s="118"/>
      <c r="G327" s="119"/>
      <c r="H327" s="129"/>
      <c r="I327" s="126"/>
      <c r="J327" s="119"/>
    </row>
    <row r="328" spans="1:10" ht="15.75">
      <c r="A328" s="100"/>
      <c r="B328" s="120"/>
      <c r="C328" s="100"/>
      <c r="D328" s="101"/>
      <c r="E328" s="99"/>
      <c r="F328" s="118"/>
      <c r="G328" s="119"/>
      <c r="H328" s="129"/>
      <c r="I328" s="126"/>
      <c r="J328" s="119"/>
    </row>
    <row r="329" spans="1:10" ht="15.75">
      <c r="A329" s="100"/>
      <c r="B329" s="120"/>
      <c r="C329" s="100"/>
      <c r="D329" s="101"/>
      <c r="E329" s="99"/>
      <c r="F329" s="118"/>
      <c r="G329" s="119"/>
      <c r="H329" s="129"/>
      <c r="I329" s="126"/>
      <c r="J329" s="119"/>
    </row>
    <row r="330" spans="1:10" ht="15.75">
      <c r="A330" s="100"/>
      <c r="B330" s="120"/>
      <c r="C330" s="100"/>
      <c r="D330" s="101"/>
      <c r="E330" s="99"/>
      <c r="F330" s="118"/>
      <c r="G330" s="119"/>
      <c r="H330" s="129"/>
      <c r="I330" s="126"/>
      <c r="J330" s="119"/>
    </row>
    <row r="331" spans="1:10" ht="15.75">
      <c r="A331" s="100"/>
      <c r="B331" s="120"/>
      <c r="C331" s="100"/>
      <c r="D331" s="101"/>
      <c r="E331" s="99"/>
      <c r="F331" s="118"/>
      <c r="G331" s="119"/>
      <c r="H331" s="129"/>
      <c r="I331" s="126"/>
      <c r="J331" s="119"/>
    </row>
    <row r="332" spans="1:10" ht="15.75">
      <c r="A332" s="100"/>
      <c r="B332" s="120"/>
      <c r="C332" s="100"/>
      <c r="D332" s="108"/>
      <c r="E332" s="99"/>
      <c r="F332" s="118"/>
      <c r="G332" s="119"/>
      <c r="H332" s="129"/>
      <c r="I332" s="126"/>
      <c r="J332" s="119"/>
    </row>
    <row r="333" spans="1:10" ht="15.75">
      <c r="A333" s="100"/>
      <c r="B333" s="120"/>
      <c r="C333" s="100"/>
      <c r="D333" s="101"/>
      <c r="E333" s="99"/>
      <c r="F333" s="118"/>
      <c r="G333" s="119"/>
      <c r="H333" s="129"/>
      <c r="I333" s="126"/>
      <c r="J333" s="119"/>
    </row>
    <row r="334" spans="1:10" ht="15.75">
      <c r="A334" s="100"/>
      <c r="B334" s="120"/>
      <c r="C334" s="100"/>
      <c r="D334" s="101"/>
      <c r="E334" s="99"/>
      <c r="F334" s="118"/>
      <c r="G334" s="119"/>
      <c r="H334" s="129"/>
      <c r="I334" s="126"/>
      <c r="J334" s="119"/>
    </row>
    <row r="335" spans="1:10" ht="15.75">
      <c r="A335" s="100"/>
      <c r="B335" s="120"/>
      <c r="C335" s="100"/>
      <c r="D335" s="101"/>
      <c r="E335" s="99"/>
      <c r="F335" s="118"/>
      <c r="G335" s="119"/>
      <c r="H335" s="129"/>
      <c r="I335" s="126"/>
      <c r="J335" s="119"/>
    </row>
    <row r="336" spans="1:10" ht="15.75">
      <c r="A336" s="100"/>
      <c r="B336" s="120"/>
      <c r="C336" s="100"/>
      <c r="D336" s="101"/>
      <c r="E336" s="99"/>
      <c r="F336" s="118"/>
      <c r="G336" s="119"/>
      <c r="H336" s="129"/>
      <c r="I336" s="126"/>
      <c r="J336" s="119"/>
    </row>
    <row r="337" spans="1:10" ht="15.75">
      <c r="A337" s="100"/>
      <c r="B337" s="120"/>
      <c r="C337" s="100"/>
      <c r="D337" s="101"/>
      <c r="E337" s="99"/>
      <c r="F337" s="118"/>
      <c r="G337" s="119"/>
      <c r="H337" s="129"/>
      <c r="I337" s="126"/>
      <c r="J337" s="119"/>
    </row>
    <row r="338" spans="1:10" ht="15.75">
      <c r="A338" s="100"/>
      <c r="B338" s="120"/>
      <c r="C338" s="100"/>
      <c r="D338" s="101"/>
      <c r="E338" s="99"/>
      <c r="F338" s="118"/>
      <c r="G338" s="119"/>
      <c r="H338" s="129"/>
      <c r="I338" s="126"/>
      <c r="J338" s="119"/>
    </row>
    <row r="339" spans="1:10" ht="15.75">
      <c r="A339" s="100"/>
      <c r="B339" s="120"/>
      <c r="C339" s="100"/>
      <c r="D339" s="101"/>
      <c r="E339" s="99"/>
      <c r="F339" s="118"/>
      <c r="G339" s="119"/>
      <c r="H339" s="129"/>
      <c r="I339" s="126"/>
      <c r="J339" s="119"/>
    </row>
    <row r="340" spans="1:10" ht="15.75">
      <c r="A340" s="100"/>
      <c r="B340" s="120"/>
      <c r="C340" s="100"/>
      <c r="D340" s="101"/>
      <c r="E340" s="99"/>
      <c r="F340" s="118"/>
      <c r="G340" s="119"/>
      <c r="H340" s="129"/>
      <c r="I340" s="126"/>
      <c r="J340" s="119"/>
    </row>
    <row r="341" spans="1:10" ht="15.75">
      <c r="A341" s="100"/>
      <c r="B341" s="120"/>
      <c r="C341" s="100"/>
      <c r="D341" s="101"/>
      <c r="E341" s="99"/>
      <c r="F341" s="118"/>
      <c r="G341" s="119"/>
      <c r="H341" s="129"/>
      <c r="I341" s="126"/>
      <c r="J341" s="119"/>
    </row>
    <row r="342" spans="1:10" ht="15.75">
      <c r="A342" s="100"/>
      <c r="B342" s="120"/>
      <c r="C342" s="100"/>
      <c r="D342" s="101"/>
      <c r="E342" s="99"/>
      <c r="F342" s="118"/>
      <c r="G342" s="119"/>
      <c r="H342" s="129"/>
      <c r="I342" s="126"/>
      <c r="J342" s="119"/>
    </row>
    <row r="343" spans="1:10" ht="15.75">
      <c r="A343" s="100"/>
      <c r="B343" s="120"/>
      <c r="C343" s="100"/>
      <c r="D343" s="101"/>
      <c r="E343" s="99"/>
      <c r="F343" s="118"/>
      <c r="G343" s="119"/>
      <c r="H343" s="129"/>
      <c r="I343" s="126"/>
      <c r="J343" s="119"/>
    </row>
    <row r="344" spans="1:10" ht="15.75">
      <c r="A344" s="100"/>
      <c r="B344" s="120"/>
      <c r="C344" s="100"/>
      <c r="D344" s="101"/>
      <c r="E344" s="99"/>
      <c r="F344" s="118"/>
      <c r="G344" s="119"/>
      <c r="H344" s="129"/>
      <c r="I344" s="126"/>
      <c r="J344" s="119"/>
    </row>
    <row r="345" spans="1:10" ht="15.75">
      <c r="A345" s="100"/>
      <c r="B345" s="120"/>
      <c r="C345" s="100"/>
      <c r="D345" s="101"/>
      <c r="E345" s="99"/>
      <c r="F345" s="118"/>
      <c r="G345" s="119"/>
      <c r="H345" s="129"/>
      <c r="I345" s="126"/>
      <c r="J345" s="119"/>
    </row>
    <row r="346" spans="1:10" ht="15.75">
      <c r="A346" s="100"/>
      <c r="B346" s="120"/>
      <c r="C346" s="100"/>
      <c r="D346" s="101"/>
      <c r="E346" s="99"/>
      <c r="F346" s="118"/>
      <c r="G346" s="119"/>
      <c r="H346" s="129"/>
      <c r="I346" s="126"/>
      <c r="J346" s="119"/>
    </row>
    <row r="347" spans="1:10" ht="15.75">
      <c r="A347" s="100"/>
      <c r="B347" s="120"/>
      <c r="C347" s="100"/>
      <c r="D347" s="101"/>
      <c r="E347" s="99"/>
      <c r="F347" s="118"/>
      <c r="G347" s="119"/>
      <c r="H347" s="129"/>
      <c r="I347" s="126"/>
      <c r="J347" s="119"/>
    </row>
    <row r="348" spans="1:10" ht="15.75">
      <c r="A348" s="100"/>
      <c r="B348" s="120"/>
      <c r="C348" s="100"/>
      <c r="D348" s="101"/>
      <c r="E348" s="99"/>
      <c r="F348" s="118"/>
      <c r="G348" s="119"/>
      <c r="H348" s="129"/>
      <c r="I348" s="126"/>
      <c r="J348" s="119"/>
    </row>
    <row r="349" spans="1:10" ht="15.75">
      <c r="A349" s="100"/>
      <c r="B349" s="120"/>
      <c r="C349" s="100"/>
      <c r="D349" s="101"/>
      <c r="E349" s="99"/>
      <c r="F349" s="118"/>
      <c r="G349" s="119"/>
      <c r="H349" s="129"/>
      <c r="I349" s="126"/>
      <c r="J349" s="119"/>
    </row>
    <row r="350" spans="1:10" ht="15.75">
      <c r="A350" s="100"/>
      <c r="B350" s="120"/>
      <c r="C350" s="100"/>
      <c r="D350" s="101"/>
      <c r="E350" s="99"/>
      <c r="F350" s="118"/>
      <c r="G350" s="119"/>
      <c r="H350" s="129"/>
      <c r="I350" s="126"/>
      <c r="J350" s="119"/>
    </row>
    <row r="351" spans="1:10" ht="15.75">
      <c r="A351" s="100"/>
      <c r="B351" s="120"/>
      <c r="C351" s="100"/>
      <c r="D351" s="109"/>
      <c r="E351" s="99"/>
      <c r="F351" s="118"/>
      <c r="G351" s="119"/>
      <c r="H351" s="129"/>
      <c r="I351" s="126"/>
      <c r="J351" s="119"/>
    </row>
    <row r="352" spans="1:10" ht="15.75">
      <c r="A352" s="100"/>
      <c r="B352" s="120"/>
      <c r="C352" s="100"/>
      <c r="D352" s="101"/>
      <c r="E352" s="99"/>
      <c r="F352" s="118"/>
      <c r="G352" s="119"/>
      <c r="H352" s="129"/>
      <c r="I352" s="126"/>
      <c r="J352" s="119"/>
    </row>
    <row r="353" spans="1:10" ht="15.75">
      <c r="A353" s="100"/>
      <c r="B353" s="120"/>
      <c r="C353" s="100"/>
      <c r="D353" s="109"/>
      <c r="E353" s="99"/>
      <c r="F353" s="118"/>
      <c r="G353" s="119"/>
      <c r="H353" s="129"/>
      <c r="I353" s="126"/>
      <c r="J353" s="119"/>
    </row>
    <row r="354" spans="1:10" ht="15.75">
      <c r="A354" s="100"/>
      <c r="B354" s="120"/>
      <c r="C354" s="100"/>
      <c r="D354" s="109"/>
      <c r="E354" s="99"/>
      <c r="F354" s="118"/>
      <c r="G354" s="119"/>
      <c r="H354" s="129"/>
      <c r="I354" s="126"/>
      <c r="J354" s="119"/>
    </row>
    <row r="355" spans="1:10" ht="15.75">
      <c r="A355" s="100"/>
      <c r="B355" s="120"/>
      <c r="C355" s="100"/>
      <c r="D355" s="101"/>
      <c r="E355" s="99"/>
      <c r="F355" s="118"/>
      <c r="G355" s="119"/>
      <c r="H355" s="129"/>
      <c r="I355" s="126"/>
      <c r="J355" s="119"/>
    </row>
    <row r="356" spans="1:10" ht="15.75">
      <c r="A356" s="100"/>
      <c r="B356" s="120"/>
      <c r="C356" s="100"/>
      <c r="D356" s="101"/>
      <c r="E356" s="99"/>
      <c r="F356" s="118"/>
      <c r="G356" s="119"/>
      <c r="H356" s="129"/>
      <c r="I356" s="126"/>
      <c r="J356" s="119"/>
    </row>
    <row r="357" spans="1:10" ht="15.75">
      <c r="A357" s="100"/>
      <c r="B357" s="120"/>
      <c r="C357" s="100"/>
      <c r="D357" s="101"/>
      <c r="E357" s="99"/>
      <c r="F357" s="118"/>
      <c r="G357" s="119"/>
      <c r="H357" s="129"/>
      <c r="I357" s="126"/>
      <c r="J357" s="119"/>
    </row>
    <row r="358" spans="1:10" ht="15.75">
      <c r="A358" s="100"/>
      <c r="B358" s="120"/>
      <c r="C358" s="100"/>
      <c r="D358" s="101"/>
      <c r="E358" s="99"/>
      <c r="F358" s="118"/>
      <c r="G358" s="119"/>
      <c r="H358" s="129"/>
      <c r="I358" s="126"/>
      <c r="J358" s="119"/>
    </row>
    <row r="359" spans="1:10" ht="15.75">
      <c r="A359" s="100"/>
      <c r="B359" s="120"/>
      <c r="C359" s="100"/>
      <c r="D359" s="101"/>
      <c r="E359" s="99"/>
      <c r="F359" s="118"/>
      <c r="G359" s="119"/>
      <c r="H359" s="129"/>
      <c r="I359" s="126"/>
      <c r="J359" s="119"/>
    </row>
    <row r="360" spans="1:10" ht="15.75">
      <c r="A360" s="100"/>
      <c r="B360" s="120"/>
      <c r="C360" s="100"/>
      <c r="D360" s="101"/>
      <c r="E360" s="99"/>
      <c r="F360" s="118"/>
      <c r="G360" s="119"/>
      <c r="H360" s="129"/>
      <c r="I360" s="126"/>
      <c r="J360" s="119"/>
    </row>
    <row r="361" spans="1:10" ht="15.75">
      <c r="A361" s="100"/>
      <c r="B361" s="120"/>
      <c r="C361" s="100"/>
      <c r="D361" s="101"/>
      <c r="E361" s="99"/>
      <c r="F361" s="118"/>
      <c r="G361" s="119"/>
      <c r="H361" s="129"/>
      <c r="I361" s="126"/>
      <c r="J361" s="119"/>
    </row>
    <row r="362" spans="1:10" ht="15.75">
      <c r="A362" s="100"/>
      <c r="B362" s="120"/>
      <c r="C362" s="100"/>
      <c r="D362" s="109"/>
      <c r="E362" s="99"/>
      <c r="F362" s="118"/>
      <c r="G362" s="119"/>
      <c r="H362" s="129"/>
      <c r="I362" s="126"/>
      <c r="J362" s="119"/>
    </row>
    <row r="363" spans="1:10" ht="15.75">
      <c r="A363" s="100"/>
      <c r="B363" s="120"/>
      <c r="C363" s="100"/>
      <c r="D363" s="101"/>
      <c r="E363" s="99"/>
      <c r="F363" s="118"/>
      <c r="G363" s="119"/>
      <c r="H363" s="129"/>
      <c r="I363" s="126"/>
      <c r="J363" s="119"/>
    </row>
    <row r="364" spans="1:10" ht="15.75">
      <c r="A364" s="100"/>
      <c r="B364" s="120"/>
      <c r="C364" s="100"/>
      <c r="D364" s="101"/>
      <c r="E364" s="99"/>
      <c r="F364" s="118"/>
      <c r="G364" s="119"/>
      <c r="H364" s="129"/>
      <c r="I364" s="126"/>
      <c r="J364" s="119"/>
    </row>
    <row r="365" spans="1:10" ht="15.75">
      <c r="A365" s="100"/>
      <c r="B365" s="120"/>
      <c r="C365" s="100"/>
      <c r="D365" s="101"/>
      <c r="E365" s="99"/>
      <c r="F365" s="118"/>
      <c r="G365" s="119"/>
      <c r="H365" s="129"/>
      <c r="I365" s="126"/>
      <c r="J365" s="119"/>
    </row>
    <row r="366" spans="1:10" ht="15.75">
      <c r="A366" s="100"/>
      <c r="B366" s="120"/>
      <c r="C366" s="100"/>
      <c r="D366" s="101"/>
      <c r="E366" s="99"/>
      <c r="F366" s="118"/>
      <c r="G366" s="119"/>
      <c r="H366" s="129"/>
      <c r="I366" s="126"/>
      <c r="J366" s="119"/>
    </row>
    <row r="367" spans="1:10" ht="15.75">
      <c r="A367" s="100"/>
      <c r="B367" s="120"/>
      <c r="C367" s="100"/>
      <c r="D367" s="101"/>
      <c r="E367" s="99"/>
      <c r="F367" s="118"/>
      <c r="G367" s="119"/>
      <c r="H367" s="129"/>
      <c r="I367" s="126"/>
      <c r="J367" s="119"/>
    </row>
    <row r="368" spans="1:10" ht="15.75">
      <c r="A368" s="100"/>
      <c r="B368" s="120"/>
      <c r="C368" s="100"/>
      <c r="D368" s="101"/>
      <c r="E368" s="99"/>
      <c r="F368" s="118"/>
      <c r="G368" s="119"/>
      <c r="H368" s="129"/>
      <c r="I368" s="126"/>
      <c r="J368" s="119"/>
    </row>
    <row r="369" spans="1:10" ht="15.75">
      <c r="A369" s="100"/>
      <c r="B369" s="120"/>
      <c r="C369" s="100"/>
      <c r="D369" s="101"/>
      <c r="E369" s="99"/>
      <c r="F369" s="118"/>
      <c r="G369" s="119"/>
      <c r="H369" s="129"/>
      <c r="I369" s="126"/>
      <c r="J369" s="119"/>
    </row>
    <row r="370" spans="1:10" ht="15.75">
      <c r="A370" s="100"/>
      <c r="B370" s="120"/>
      <c r="C370" s="100"/>
      <c r="D370" s="101"/>
      <c r="E370" s="99"/>
      <c r="F370" s="118"/>
      <c r="G370" s="119"/>
      <c r="H370" s="129"/>
      <c r="I370" s="126"/>
      <c r="J370" s="119"/>
    </row>
    <row r="371" spans="1:10" ht="15.75">
      <c r="A371" s="100"/>
      <c r="B371" s="120"/>
      <c r="C371" s="100"/>
      <c r="D371" s="101"/>
      <c r="E371" s="99"/>
      <c r="F371" s="118"/>
      <c r="G371" s="119"/>
      <c r="H371" s="129"/>
      <c r="I371" s="126"/>
      <c r="J371" s="119"/>
    </row>
    <row r="372" spans="1:10" ht="15.75">
      <c r="A372" s="100"/>
      <c r="B372" s="120"/>
      <c r="C372" s="100"/>
      <c r="D372" s="101"/>
      <c r="E372" s="99"/>
      <c r="F372" s="118"/>
      <c r="G372" s="119"/>
      <c r="H372" s="129"/>
      <c r="I372" s="126"/>
      <c r="J372" s="119"/>
    </row>
    <row r="373" spans="1:10" ht="15.75">
      <c r="A373" s="100"/>
      <c r="B373" s="120"/>
      <c r="C373" s="100"/>
      <c r="D373" s="101"/>
      <c r="E373" s="99"/>
      <c r="F373" s="118"/>
      <c r="G373" s="119"/>
      <c r="H373" s="129"/>
      <c r="I373" s="126"/>
      <c r="J373" s="119"/>
    </row>
    <row r="374" spans="1:10" ht="15.75">
      <c r="A374" s="100"/>
      <c r="B374" s="120"/>
      <c r="C374" s="100"/>
      <c r="D374" s="101"/>
      <c r="E374" s="99"/>
      <c r="F374" s="118"/>
      <c r="G374" s="119"/>
      <c r="H374" s="129"/>
      <c r="I374" s="126"/>
      <c r="J374" s="119"/>
    </row>
    <row r="375" spans="1:10" ht="15.75">
      <c r="A375" s="100"/>
      <c r="B375" s="120"/>
      <c r="C375" s="100"/>
      <c r="D375" s="101"/>
      <c r="E375" s="99"/>
      <c r="F375" s="118"/>
      <c r="G375" s="119"/>
      <c r="H375" s="129"/>
      <c r="I375" s="126"/>
      <c r="J375" s="119"/>
    </row>
    <row r="376" spans="1:10" ht="15.75">
      <c r="A376" s="100"/>
      <c r="B376" s="120"/>
      <c r="C376" s="100"/>
      <c r="D376" s="101"/>
      <c r="E376" s="99"/>
      <c r="F376" s="118"/>
      <c r="G376" s="119"/>
      <c r="H376" s="129"/>
      <c r="I376" s="126"/>
      <c r="J376" s="119"/>
    </row>
    <row r="377" spans="1:10" ht="15.75">
      <c r="A377" s="100"/>
      <c r="B377" s="120"/>
      <c r="C377" s="100"/>
      <c r="D377" s="101"/>
      <c r="E377" s="99"/>
      <c r="F377" s="118"/>
      <c r="G377" s="119"/>
      <c r="H377" s="129"/>
      <c r="I377" s="126"/>
      <c r="J377" s="119"/>
    </row>
    <row r="378" spans="1:10" ht="15.75">
      <c r="A378" s="100"/>
      <c r="B378" s="120"/>
      <c r="C378" s="100"/>
      <c r="D378" s="101"/>
      <c r="E378" s="99"/>
      <c r="F378" s="118"/>
      <c r="G378" s="119"/>
      <c r="H378" s="129"/>
      <c r="I378" s="126"/>
      <c r="J378" s="119"/>
    </row>
    <row r="379" spans="1:10" ht="15.75">
      <c r="A379" s="100"/>
      <c r="B379" s="120"/>
      <c r="C379" s="100"/>
      <c r="D379" s="101"/>
      <c r="E379" s="99"/>
      <c r="F379" s="118"/>
      <c r="G379" s="119"/>
      <c r="H379" s="129"/>
      <c r="I379" s="126"/>
      <c r="J379" s="119"/>
    </row>
    <row r="380" spans="1:10" ht="15.75">
      <c r="A380" s="100"/>
      <c r="B380" s="120"/>
      <c r="C380" s="100"/>
      <c r="D380" s="101"/>
      <c r="E380" s="99"/>
      <c r="F380" s="118"/>
      <c r="G380" s="119"/>
      <c r="H380" s="129"/>
      <c r="I380" s="126"/>
      <c r="J380" s="119"/>
    </row>
    <row r="381" spans="1:10" ht="15.75">
      <c r="A381" s="100"/>
      <c r="B381" s="120"/>
      <c r="C381" s="100"/>
      <c r="D381" s="101"/>
      <c r="E381" s="99"/>
      <c r="F381" s="118"/>
      <c r="G381" s="119"/>
      <c r="H381" s="129"/>
      <c r="I381" s="126"/>
      <c r="J381" s="119"/>
    </row>
    <row r="382" spans="1:10" ht="15.75">
      <c r="A382" s="100"/>
      <c r="B382" s="120"/>
      <c r="C382" s="100"/>
      <c r="D382" s="101"/>
      <c r="E382" s="99"/>
      <c r="F382" s="118"/>
      <c r="G382" s="119"/>
      <c r="H382" s="129"/>
      <c r="I382" s="126"/>
      <c r="J382" s="119"/>
    </row>
    <row r="383" spans="1:10" ht="15.75">
      <c r="A383" s="100"/>
      <c r="B383" s="120"/>
      <c r="C383" s="100"/>
      <c r="D383" s="101"/>
      <c r="E383" s="99"/>
      <c r="F383" s="118"/>
      <c r="G383" s="119"/>
      <c r="H383" s="129"/>
      <c r="I383" s="126"/>
      <c r="J383" s="119"/>
    </row>
    <row r="384" spans="1:10" ht="15.75">
      <c r="A384" s="100"/>
      <c r="B384" s="120"/>
      <c r="C384" s="100"/>
      <c r="D384" s="109"/>
      <c r="E384" s="99"/>
      <c r="F384" s="118"/>
      <c r="G384" s="119"/>
      <c r="H384" s="129"/>
      <c r="I384" s="126"/>
      <c r="J384" s="119"/>
    </row>
    <row r="385" spans="1:10" ht="15.75">
      <c r="A385" s="100"/>
      <c r="B385" s="120"/>
      <c r="C385" s="100"/>
      <c r="D385" s="101"/>
      <c r="E385" s="99"/>
      <c r="F385" s="118"/>
      <c r="G385" s="120"/>
      <c r="H385" s="129"/>
      <c r="I385" s="126"/>
      <c r="J385" s="120"/>
    </row>
    <row r="386" spans="1:10" ht="15.75">
      <c r="A386" s="100"/>
      <c r="B386" s="120"/>
      <c r="C386" s="100"/>
      <c r="D386" s="101"/>
      <c r="E386" s="99"/>
      <c r="F386" s="118"/>
      <c r="G386" s="120"/>
      <c r="H386" s="129"/>
      <c r="I386" s="126"/>
      <c r="J386" s="120"/>
    </row>
    <row r="387" spans="1:10" ht="15.75">
      <c r="A387" s="100"/>
      <c r="B387" s="120"/>
      <c r="C387" s="100"/>
      <c r="D387" s="101"/>
      <c r="E387" s="99"/>
      <c r="F387" s="118"/>
      <c r="G387" s="120"/>
      <c r="H387" s="129"/>
      <c r="I387" s="126"/>
      <c r="J387" s="120"/>
    </row>
    <row r="388" spans="1:10" ht="15.75">
      <c r="A388" s="100"/>
      <c r="B388" s="120"/>
      <c r="C388" s="100"/>
      <c r="D388" s="101"/>
      <c r="E388" s="99"/>
      <c r="F388" s="118"/>
      <c r="G388" s="120"/>
      <c r="H388" s="129"/>
      <c r="I388" s="126"/>
      <c r="J388" s="120"/>
    </row>
    <row r="389" spans="1:10" ht="15.75">
      <c r="A389" s="100"/>
      <c r="B389" s="120"/>
      <c r="C389" s="100"/>
      <c r="D389" s="101"/>
      <c r="E389" s="99"/>
      <c r="F389" s="118"/>
      <c r="G389" s="120"/>
      <c r="H389" s="129"/>
      <c r="I389" s="126"/>
      <c r="J389" s="120"/>
    </row>
    <row r="390" spans="1:10" ht="15.75">
      <c r="A390" s="100"/>
      <c r="B390" s="120"/>
      <c r="C390" s="100"/>
      <c r="D390" s="101"/>
      <c r="E390" s="99"/>
      <c r="F390" s="118"/>
      <c r="G390" s="120"/>
      <c r="H390" s="129"/>
      <c r="I390" s="126"/>
      <c r="J390" s="120"/>
    </row>
    <row r="391" spans="1:10" ht="15.75">
      <c r="A391" s="100"/>
      <c r="B391" s="120"/>
      <c r="C391" s="100"/>
      <c r="D391" s="101"/>
      <c r="E391" s="99"/>
      <c r="F391" s="118"/>
      <c r="G391" s="120"/>
      <c r="H391" s="129"/>
      <c r="I391" s="126"/>
      <c r="J391" s="120"/>
    </row>
    <row r="392" spans="1:10" ht="15.75">
      <c r="A392" s="100"/>
      <c r="B392" s="120"/>
      <c r="C392" s="100"/>
      <c r="D392" s="101"/>
      <c r="E392" s="99"/>
      <c r="F392" s="118"/>
      <c r="G392" s="120"/>
      <c r="H392" s="129"/>
      <c r="I392" s="126"/>
      <c r="J392" s="120"/>
    </row>
    <row r="393" spans="1:10" ht="15.75">
      <c r="A393" s="100"/>
      <c r="B393" s="120"/>
      <c r="C393" s="100"/>
      <c r="D393" s="101"/>
      <c r="E393" s="99"/>
      <c r="F393" s="118"/>
      <c r="G393" s="120"/>
      <c r="H393" s="129"/>
      <c r="I393" s="126"/>
      <c r="J393" s="120"/>
    </row>
    <row r="394" spans="1:10" ht="15.75">
      <c r="A394" s="100"/>
      <c r="B394" s="120"/>
      <c r="C394" s="100"/>
      <c r="D394" s="101"/>
      <c r="E394" s="99"/>
      <c r="F394" s="118"/>
      <c r="G394" s="120"/>
      <c r="H394" s="129"/>
      <c r="I394" s="126"/>
      <c r="J394" s="120"/>
    </row>
    <row r="395" spans="1:10" ht="15.75">
      <c r="A395" s="100"/>
      <c r="B395" s="120"/>
      <c r="C395" s="100"/>
      <c r="D395" s="101"/>
      <c r="E395" s="99"/>
      <c r="F395" s="118"/>
      <c r="G395" s="120"/>
      <c r="H395" s="129"/>
      <c r="I395" s="126"/>
      <c r="J395" s="120"/>
    </row>
    <row r="396" spans="1:10" ht="15.75">
      <c r="A396" s="100"/>
      <c r="B396" s="120"/>
      <c r="C396" s="100"/>
      <c r="D396" s="101"/>
      <c r="E396" s="99"/>
      <c r="F396" s="118"/>
      <c r="G396" s="120"/>
      <c r="H396" s="129"/>
      <c r="I396" s="126"/>
      <c r="J396" s="120"/>
    </row>
    <row r="397" spans="1:10" ht="15.75">
      <c r="A397" s="100"/>
      <c r="B397" s="120"/>
      <c r="C397" s="100"/>
      <c r="D397" s="101"/>
      <c r="E397" s="99"/>
      <c r="F397" s="118"/>
      <c r="G397" s="120"/>
      <c r="H397" s="129"/>
      <c r="I397" s="126"/>
      <c r="J397" s="120"/>
    </row>
    <row r="398" spans="1:10" ht="15.75">
      <c r="A398" s="100"/>
      <c r="B398" s="120"/>
      <c r="C398" s="100"/>
      <c r="D398" s="101"/>
      <c r="E398" s="99"/>
      <c r="F398" s="118"/>
      <c r="G398" s="120"/>
      <c r="H398" s="129"/>
      <c r="I398" s="126"/>
      <c r="J398" s="120"/>
    </row>
    <row r="399" spans="1:10" ht="15.75">
      <c r="A399" s="100"/>
      <c r="B399" s="120"/>
      <c r="C399" s="100"/>
      <c r="D399" s="101"/>
      <c r="E399" s="99"/>
      <c r="F399" s="118"/>
      <c r="G399" s="120"/>
      <c r="H399" s="129"/>
      <c r="I399" s="126"/>
      <c r="J399" s="120"/>
    </row>
    <row r="400" spans="1:10" ht="15.75">
      <c r="A400" s="100"/>
      <c r="B400" s="120"/>
      <c r="C400" s="100"/>
      <c r="D400" s="101"/>
      <c r="E400" s="99"/>
      <c r="F400" s="118"/>
      <c r="G400" s="120"/>
      <c r="H400" s="129"/>
      <c r="I400" s="126"/>
      <c r="J400" s="120"/>
    </row>
    <row r="401" spans="1:10" ht="15.75">
      <c r="A401" s="100"/>
      <c r="B401" s="120"/>
      <c r="C401" s="100"/>
      <c r="D401" s="101"/>
      <c r="E401" s="99"/>
      <c r="F401" s="118"/>
      <c r="G401" s="120"/>
      <c r="H401" s="129"/>
      <c r="I401" s="126"/>
      <c r="J401" s="120"/>
    </row>
    <row r="402" spans="1:10" ht="15.75">
      <c r="A402" s="100"/>
      <c r="B402" s="120"/>
      <c r="C402" s="100"/>
      <c r="D402" s="101"/>
      <c r="E402" s="99"/>
      <c r="F402" s="118"/>
      <c r="G402" s="120"/>
      <c r="H402" s="129"/>
      <c r="I402" s="126"/>
      <c r="J402" s="120"/>
    </row>
    <row r="403" spans="1:10" ht="15.75">
      <c r="A403" s="100"/>
      <c r="B403" s="120"/>
      <c r="C403" s="100"/>
      <c r="D403" s="101"/>
      <c r="E403" s="99"/>
      <c r="F403" s="118"/>
      <c r="G403" s="120"/>
      <c r="H403" s="129"/>
      <c r="I403" s="126"/>
      <c r="J403" s="120"/>
    </row>
    <row r="404" spans="1:10" ht="15.75">
      <c r="A404" s="100"/>
      <c r="B404" s="120"/>
      <c r="C404" s="100"/>
      <c r="D404" s="101"/>
      <c r="E404" s="99"/>
      <c r="F404" s="118"/>
      <c r="G404" s="120"/>
      <c r="H404" s="129"/>
      <c r="I404" s="126"/>
      <c r="J404" s="120"/>
    </row>
    <row r="405" spans="1:10" ht="15.75">
      <c r="A405" s="100"/>
      <c r="B405" s="120"/>
      <c r="C405" s="100"/>
      <c r="D405" s="101"/>
      <c r="E405" s="99"/>
      <c r="F405" s="118"/>
      <c r="G405" s="120"/>
      <c r="H405" s="129"/>
      <c r="I405" s="126"/>
      <c r="J405" s="120"/>
    </row>
    <row r="406" spans="1:10" ht="15.75">
      <c r="A406" s="100"/>
      <c r="B406" s="120"/>
      <c r="C406" s="100"/>
      <c r="D406" s="101"/>
      <c r="E406" s="99"/>
      <c r="F406" s="118"/>
      <c r="G406" s="120"/>
      <c r="H406" s="129"/>
      <c r="I406" s="126"/>
      <c r="J406" s="120"/>
    </row>
    <row r="407" spans="1:10" ht="15.75">
      <c r="A407" s="100"/>
      <c r="B407" s="120"/>
      <c r="C407" s="100"/>
      <c r="D407" s="101"/>
      <c r="E407" s="99"/>
      <c r="F407" s="118"/>
      <c r="G407" s="120"/>
      <c r="H407" s="129"/>
      <c r="I407" s="126"/>
      <c r="J407" s="120"/>
    </row>
    <row r="408" spans="1:10" ht="15.75">
      <c r="A408" s="100"/>
      <c r="B408" s="120"/>
      <c r="C408" s="100"/>
      <c r="D408" s="101"/>
      <c r="E408" s="99"/>
      <c r="F408" s="118"/>
      <c r="G408" s="120"/>
      <c r="H408" s="129"/>
      <c r="I408" s="126"/>
      <c r="J408" s="120"/>
    </row>
    <row r="409" spans="1:10" ht="15.75">
      <c r="A409" s="100"/>
      <c r="B409" s="120"/>
      <c r="C409" s="100"/>
      <c r="D409" s="101"/>
      <c r="E409" s="99"/>
      <c r="F409" s="118"/>
      <c r="G409" s="120"/>
      <c r="H409" s="129"/>
      <c r="I409" s="126"/>
      <c r="J409" s="120"/>
    </row>
    <row r="410" spans="1:10" ht="15.75">
      <c r="A410" s="100"/>
      <c r="B410" s="120"/>
      <c r="C410" s="100"/>
      <c r="D410" s="101"/>
      <c r="E410" s="99"/>
      <c r="F410" s="118"/>
      <c r="G410" s="120"/>
      <c r="H410" s="129"/>
      <c r="I410" s="126"/>
      <c r="J410" s="120"/>
    </row>
    <row r="411" spans="1:10" ht="15.75">
      <c r="A411" s="100"/>
      <c r="B411" s="120"/>
      <c r="C411" s="100"/>
      <c r="D411" s="101"/>
      <c r="E411" s="99"/>
      <c r="F411" s="118"/>
      <c r="G411" s="120"/>
      <c r="H411" s="129"/>
      <c r="I411" s="126"/>
      <c r="J411" s="120"/>
    </row>
    <row r="412" spans="1:10" ht="15.75">
      <c r="A412" s="100"/>
      <c r="B412" s="120"/>
      <c r="C412" s="100"/>
      <c r="D412" s="101"/>
      <c r="E412" s="99"/>
      <c r="F412" s="118"/>
      <c r="G412" s="120"/>
      <c r="H412" s="129"/>
      <c r="I412" s="126"/>
      <c r="J412" s="120"/>
    </row>
    <row r="413" spans="1:10" ht="15.75">
      <c r="A413" s="100"/>
      <c r="B413" s="120"/>
      <c r="C413" s="100"/>
      <c r="D413" s="101"/>
      <c r="E413" s="99"/>
      <c r="F413" s="118"/>
      <c r="G413" s="120"/>
      <c r="H413" s="129"/>
      <c r="I413" s="126"/>
      <c r="J413" s="120"/>
    </row>
    <row r="414" spans="1:10" ht="15.75">
      <c r="A414" s="100"/>
      <c r="B414" s="120"/>
      <c r="C414" s="100"/>
      <c r="D414" s="101"/>
      <c r="E414" s="99"/>
      <c r="F414" s="118"/>
      <c r="G414" s="120"/>
      <c r="H414" s="129"/>
      <c r="I414" s="126"/>
      <c r="J414" s="120"/>
    </row>
    <row r="415" spans="1:10" ht="15.75">
      <c r="A415" s="100"/>
      <c r="B415" s="120"/>
      <c r="C415" s="100"/>
      <c r="D415" s="101"/>
      <c r="E415" s="99"/>
      <c r="F415" s="118"/>
      <c r="G415" s="120"/>
      <c r="H415" s="129"/>
      <c r="I415" s="126"/>
      <c r="J415" s="120"/>
    </row>
    <row r="416" spans="1:10" ht="15.75">
      <c r="A416" s="100"/>
      <c r="B416" s="120"/>
      <c r="C416" s="100"/>
      <c r="D416" s="101"/>
      <c r="E416" s="99"/>
      <c r="F416" s="118"/>
      <c r="G416" s="120"/>
      <c r="H416" s="129"/>
      <c r="I416" s="126"/>
      <c r="J416" s="120"/>
    </row>
    <row r="417" spans="1:10" ht="15.75">
      <c r="A417" s="100"/>
      <c r="B417" s="120"/>
      <c r="C417" s="100"/>
      <c r="D417" s="101"/>
      <c r="E417" s="99"/>
      <c r="F417" s="118"/>
      <c r="G417" s="120"/>
      <c r="H417" s="129"/>
      <c r="I417" s="126"/>
      <c r="J417" s="120"/>
    </row>
    <row r="418" spans="1:10" ht="15.75">
      <c r="A418" s="100"/>
      <c r="B418" s="120"/>
      <c r="C418" s="100"/>
      <c r="D418" s="101"/>
      <c r="E418" s="99"/>
      <c r="F418" s="118"/>
      <c r="G418" s="120"/>
      <c r="H418" s="129"/>
      <c r="I418" s="126"/>
      <c r="J418" s="120"/>
    </row>
    <row r="419" spans="1:10" ht="15.75">
      <c r="A419" s="100"/>
      <c r="B419" s="120"/>
      <c r="C419" s="100"/>
      <c r="D419" s="101"/>
      <c r="E419" s="99"/>
      <c r="F419" s="118"/>
      <c r="G419" s="120"/>
      <c r="H419" s="129"/>
      <c r="I419" s="126"/>
      <c r="J419" s="120"/>
    </row>
    <row r="420" spans="1:10" ht="15.75">
      <c r="A420" s="100"/>
      <c r="B420" s="120"/>
      <c r="C420" s="100"/>
      <c r="D420" s="101"/>
      <c r="E420" s="99"/>
      <c r="F420" s="118"/>
      <c r="G420" s="120"/>
      <c r="H420" s="129"/>
      <c r="I420" s="126"/>
      <c r="J420" s="120"/>
    </row>
    <row r="421" spans="1:10" ht="15.75">
      <c r="A421" s="100"/>
      <c r="B421" s="120"/>
      <c r="C421" s="100"/>
      <c r="D421" s="101"/>
      <c r="E421" s="99"/>
      <c r="F421" s="118"/>
      <c r="G421" s="120"/>
      <c r="H421" s="129"/>
      <c r="I421" s="126"/>
      <c r="J421" s="120"/>
    </row>
    <row r="422" spans="1:10" ht="15.75">
      <c r="A422" s="100"/>
      <c r="B422" s="120"/>
      <c r="C422" s="100"/>
      <c r="D422" s="101"/>
      <c r="E422" s="99"/>
      <c r="F422" s="118"/>
      <c r="G422" s="120"/>
      <c r="H422" s="129"/>
      <c r="I422" s="126"/>
      <c r="J422" s="120"/>
    </row>
    <row r="423" spans="1:10" ht="15.75">
      <c r="A423" s="100"/>
      <c r="B423" s="120"/>
      <c r="C423" s="100"/>
      <c r="D423" s="101"/>
      <c r="E423" s="99"/>
      <c r="F423" s="118"/>
      <c r="G423" s="120"/>
      <c r="H423" s="129"/>
      <c r="I423" s="126"/>
      <c r="J423" s="120"/>
    </row>
    <row r="424" spans="1:10" ht="15.75">
      <c r="A424" s="100"/>
      <c r="B424" s="120"/>
      <c r="C424" s="100"/>
      <c r="D424" s="101"/>
      <c r="E424" s="99"/>
      <c r="F424" s="118"/>
      <c r="G424" s="120"/>
      <c r="H424" s="129"/>
      <c r="I424" s="126"/>
      <c r="J424" s="120"/>
    </row>
    <row r="425" spans="1:10" ht="15.75">
      <c r="A425" s="100"/>
      <c r="B425" s="120"/>
      <c r="C425" s="100"/>
      <c r="D425" s="101"/>
      <c r="E425" s="99"/>
      <c r="F425" s="118"/>
      <c r="G425" s="120"/>
      <c r="H425" s="129"/>
      <c r="I425" s="126"/>
      <c r="J425" s="120"/>
    </row>
    <row r="426" spans="1:10" ht="15.75">
      <c r="A426" s="100"/>
      <c r="B426" s="120"/>
      <c r="C426" s="100"/>
      <c r="D426" s="101"/>
      <c r="E426" s="99"/>
      <c r="F426" s="118"/>
      <c r="G426" s="120"/>
      <c r="H426" s="129"/>
      <c r="I426" s="126"/>
      <c r="J426" s="120"/>
    </row>
    <row r="427" spans="1:10" ht="15.75">
      <c r="A427" s="100"/>
      <c r="B427" s="120"/>
      <c r="C427" s="100"/>
      <c r="D427" s="101"/>
      <c r="E427" s="99"/>
      <c r="F427" s="118"/>
      <c r="G427" s="120"/>
      <c r="H427" s="129"/>
      <c r="I427" s="126"/>
      <c r="J427" s="120"/>
    </row>
    <row r="428" spans="1:10" ht="15.75">
      <c r="A428" s="100"/>
      <c r="B428" s="120"/>
      <c r="C428" s="100"/>
      <c r="D428" s="101"/>
      <c r="E428" s="99"/>
      <c r="F428" s="118"/>
      <c r="G428" s="120"/>
      <c r="H428" s="129"/>
      <c r="I428" s="126"/>
      <c r="J428" s="120"/>
    </row>
    <row r="429" spans="1:10" ht="15.75">
      <c r="A429" s="100"/>
      <c r="B429" s="120"/>
      <c r="C429" s="100"/>
      <c r="D429" s="101"/>
      <c r="E429" s="99"/>
      <c r="F429" s="118"/>
      <c r="G429" s="120"/>
      <c r="H429" s="129"/>
      <c r="I429" s="126"/>
      <c r="J429" s="120"/>
    </row>
    <row r="430" spans="1:10" ht="15.75">
      <c r="A430" s="100"/>
      <c r="B430" s="120"/>
      <c r="C430" s="100"/>
      <c r="D430" s="101"/>
      <c r="E430" s="99"/>
      <c r="F430" s="118"/>
      <c r="G430" s="120"/>
      <c r="H430" s="129"/>
      <c r="I430" s="126"/>
      <c r="J430" s="120"/>
    </row>
    <row r="431" spans="1:10" ht="15.75">
      <c r="A431" s="100"/>
      <c r="B431" s="120"/>
      <c r="C431" s="100"/>
      <c r="D431" s="101"/>
      <c r="E431" s="99"/>
      <c r="F431" s="118"/>
      <c r="G431" s="120"/>
      <c r="H431" s="129"/>
      <c r="I431" s="126"/>
      <c r="J431" s="120"/>
    </row>
    <row r="432" spans="1:10" ht="15.75">
      <c r="A432" s="100"/>
      <c r="B432" s="120"/>
      <c r="C432" s="100"/>
      <c r="D432" s="101"/>
      <c r="E432" s="99"/>
      <c r="F432" s="118"/>
      <c r="G432" s="120"/>
      <c r="H432" s="129"/>
      <c r="I432" s="126"/>
      <c r="J432" s="120"/>
    </row>
    <row r="433" spans="1:10" ht="15.75">
      <c r="A433" s="100"/>
      <c r="B433" s="120"/>
      <c r="C433" s="100"/>
      <c r="D433" s="101"/>
      <c r="E433" s="99"/>
      <c r="F433" s="118"/>
      <c r="G433" s="120"/>
      <c r="H433" s="129"/>
      <c r="I433" s="126"/>
      <c r="J433" s="120"/>
    </row>
    <row r="434" spans="1:10" ht="15.75">
      <c r="A434" s="100"/>
      <c r="B434" s="120"/>
      <c r="C434" s="100"/>
      <c r="D434" s="101"/>
      <c r="E434" s="99"/>
      <c r="F434" s="118"/>
      <c r="G434" s="120"/>
      <c r="H434" s="129"/>
      <c r="I434" s="126"/>
      <c r="J434" s="120"/>
    </row>
    <row r="435" spans="1:10" ht="15.75">
      <c r="A435" s="100"/>
      <c r="B435" s="120"/>
      <c r="C435" s="100"/>
      <c r="D435" s="101"/>
      <c r="E435" s="99"/>
      <c r="F435" s="118"/>
      <c r="G435" s="120"/>
      <c r="H435" s="129"/>
      <c r="I435" s="126"/>
      <c r="J435" s="120"/>
    </row>
    <row r="436" spans="1:10" ht="15.75">
      <c r="A436" s="100"/>
      <c r="B436" s="120"/>
      <c r="C436" s="100"/>
      <c r="D436" s="101"/>
      <c r="E436" s="99"/>
      <c r="F436" s="118"/>
      <c r="G436" s="120"/>
      <c r="H436" s="129"/>
      <c r="I436" s="126"/>
      <c r="J436" s="120"/>
    </row>
    <row r="437" spans="1:10" ht="15.75">
      <c r="A437" s="100"/>
      <c r="B437" s="120"/>
      <c r="C437" s="100"/>
      <c r="D437" s="101"/>
      <c r="E437" s="99"/>
      <c r="F437" s="118"/>
      <c r="G437" s="120"/>
      <c r="H437" s="129"/>
      <c r="I437" s="126"/>
      <c r="J437" s="120"/>
    </row>
    <row r="438" spans="1:10" ht="15.75">
      <c r="A438" s="100"/>
      <c r="B438" s="120"/>
      <c r="C438" s="100"/>
      <c r="D438" s="101"/>
      <c r="E438" s="99"/>
      <c r="F438" s="118"/>
      <c r="G438" s="120"/>
      <c r="H438" s="129"/>
      <c r="I438" s="126"/>
      <c r="J438" s="120"/>
    </row>
    <row r="439" spans="1:10" ht="15.75">
      <c r="A439" s="100"/>
      <c r="B439" s="120"/>
      <c r="C439" s="100"/>
      <c r="D439" s="101"/>
      <c r="E439" s="99"/>
      <c r="F439" s="118"/>
      <c r="G439" s="120"/>
      <c r="H439" s="129"/>
      <c r="I439" s="126"/>
      <c r="J439" s="120"/>
    </row>
    <row r="440" spans="1:10" ht="15.75">
      <c r="A440" s="100"/>
      <c r="B440" s="120"/>
      <c r="C440" s="100"/>
      <c r="D440" s="101"/>
      <c r="E440" s="99"/>
      <c r="F440" s="118"/>
      <c r="G440" s="120"/>
      <c r="H440" s="129"/>
      <c r="I440" s="126"/>
      <c r="J440" s="120"/>
    </row>
    <row r="441" spans="1:10" ht="15.75">
      <c r="A441" s="100"/>
      <c r="B441" s="120"/>
      <c r="C441" s="100"/>
      <c r="D441" s="101"/>
      <c r="E441" s="99"/>
      <c r="F441" s="118"/>
      <c r="G441" s="120"/>
      <c r="H441" s="129"/>
      <c r="I441" s="126"/>
      <c r="J441" s="120"/>
    </row>
    <row r="442" spans="1:10" ht="15.75">
      <c r="A442" s="100"/>
      <c r="B442" s="120"/>
      <c r="C442" s="100"/>
      <c r="D442" s="101"/>
      <c r="E442" s="99"/>
      <c r="F442" s="118"/>
      <c r="G442" s="120"/>
      <c r="H442" s="129"/>
      <c r="I442" s="126"/>
      <c r="J442" s="120"/>
    </row>
    <row r="443" spans="1:10" ht="15.75">
      <c r="A443" s="100"/>
      <c r="B443" s="120"/>
      <c r="C443" s="100"/>
      <c r="D443" s="101"/>
      <c r="E443" s="99"/>
      <c r="F443" s="118"/>
      <c r="G443" s="120"/>
      <c r="H443" s="129"/>
      <c r="I443" s="126"/>
      <c r="J443" s="120"/>
    </row>
    <row r="444" spans="1:10" ht="15.75">
      <c r="A444" s="100"/>
      <c r="B444" s="120"/>
      <c r="C444" s="100"/>
      <c r="D444" s="101"/>
      <c r="E444" s="99"/>
      <c r="F444" s="118"/>
      <c r="G444" s="120"/>
      <c r="H444" s="129"/>
      <c r="I444" s="126"/>
      <c r="J444" s="120"/>
    </row>
    <row r="445" spans="1:10" ht="15.75">
      <c r="A445" s="100"/>
      <c r="B445" s="120"/>
      <c r="C445" s="100"/>
      <c r="D445" s="101"/>
      <c r="E445" s="99"/>
      <c r="F445" s="118"/>
      <c r="G445" s="120"/>
      <c r="H445" s="129"/>
      <c r="I445" s="126"/>
      <c r="J445" s="120"/>
    </row>
    <row r="446" spans="1:10" ht="15.75">
      <c r="A446" s="100"/>
      <c r="B446" s="120"/>
      <c r="C446" s="100"/>
      <c r="D446" s="101"/>
      <c r="E446" s="99"/>
      <c r="F446" s="118"/>
      <c r="G446" s="120"/>
      <c r="H446" s="129"/>
      <c r="I446" s="126"/>
      <c r="J446" s="120"/>
    </row>
    <row r="447" spans="1:10" ht="15.75">
      <c r="A447" s="100"/>
      <c r="B447" s="120"/>
      <c r="C447" s="100"/>
      <c r="D447" s="101"/>
      <c r="E447" s="99"/>
      <c r="F447" s="118"/>
      <c r="G447" s="120"/>
      <c r="H447" s="129"/>
      <c r="I447" s="126"/>
      <c r="J447" s="120"/>
    </row>
    <row r="448" spans="1:10" ht="15.75">
      <c r="A448" s="100"/>
      <c r="B448" s="120"/>
      <c r="C448" s="100"/>
      <c r="D448" s="101"/>
      <c r="E448" s="99"/>
      <c r="F448" s="118"/>
      <c r="G448" s="120"/>
      <c r="H448" s="129"/>
      <c r="I448" s="126"/>
      <c r="J448" s="120"/>
    </row>
    <row r="449" spans="1:10" ht="15.75">
      <c r="A449" s="100"/>
      <c r="B449" s="120"/>
      <c r="C449" s="100"/>
      <c r="D449" s="101"/>
      <c r="E449" s="99"/>
      <c r="F449" s="118"/>
      <c r="G449" s="120"/>
      <c r="H449" s="129"/>
      <c r="I449" s="126"/>
      <c r="J449" s="120"/>
    </row>
    <row r="450" spans="1:10" ht="15.75">
      <c r="A450" s="100"/>
      <c r="B450" s="120"/>
      <c r="C450" s="100"/>
      <c r="D450" s="101"/>
      <c r="E450" s="99"/>
      <c r="F450" s="118"/>
      <c r="G450" s="120"/>
      <c r="H450" s="129"/>
      <c r="I450" s="126"/>
      <c r="J450" s="120"/>
    </row>
    <row r="451" spans="1:10" ht="15.75">
      <c r="A451" s="100"/>
      <c r="B451" s="120"/>
      <c r="C451" s="100"/>
      <c r="D451" s="101"/>
      <c r="E451" s="99"/>
      <c r="F451" s="118"/>
      <c r="G451" s="120"/>
      <c r="H451" s="129"/>
      <c r="I451" s="126"/>
      <c r="J451" s="120"/>
    </row>
    <row r="452" spans="1:10" ht="15.75">
      <c r="A452" s="100"/>
      <c r="B452" s="120"/>
      <c r="C452" s="100"/>
      <c r="D452" s="101"/>
      <c r="E452" s="99"/>
      <c r="F452" s="118"/>
      <c r="G452" s="120"/>
      <c r="H452" s="129"/>
      <c r="I452" s="126"/>
      <c r="J452" s="120"/>
    </row>
    <row r="453" spans="1:10" ht="15.75">
      <c r="A453" s="100"/>
      <c r="B453" s="120"/>
      <c r="C453" s="100"/>
      <c r="D453" s="101"/>
      <c r="E453" s="99"/>
      <c r="F453" s="118"/>
      <c r="G453" s="120"/>
      <c r="H453" s="129"/>
      <c r="I453" s="126"/>
      <c r="J453" s="120"/>
    </row>
    <row r="454" spans="1:10" ht="15.75">
      <c r="A454" s="100"/>
      <c r="B454" s="120"/>
      <c r="C454" s="100"/>
      <c r="D454" s="101"/>
      <c r="E454" s="99"/>
      <c r="F454" s="118"/>
      <c r="G454" s="120"/>
      <c r="H454" s="129"/>
      <c r="I454" s="126"/>
      <c r="J454" s="120"/>
    </row>
    <row r="455" spans="1:10" ht="15.75">
      <c r="A455" s="100"/>
      <c r="B455" s="120"/>
      <c r="C455" s="100"/>
      <c r="D455" s="101"/>
      <c r="E455" s="99"/>
      <c r="F455" s="118"/>
      <c r="G455" s="120"/>
      <c r="H455" s="129"/>
      <c r="I455" s="126"/>
      <c r="J455" s="120"/>
    </row>
    <row r="456" spans="1:10" ht="15.75">
      <c r="A456" s="100"/>
      <c r="B456" s="120"/>
      <c r="C456" s="100"/>
      <c r="D456" s="101"/>
      <c r="E456" s="99"/>
      <c r="F456" s="118"/>
      <c r="G456" s="120"/>
      <c r="H456" s="129"/>
      <c r="I456" s="126"/>
      <c r="J456" s="120"/>
    </row>
    <row r="457" spans="1:10" ht="15.75">
      <c r="A457" s="100"/>
      <c r="B457" s="120"/>
      <c r="C457" s="100"/>
      <c r="D457" s="101"/>
      <c r="E457" s="99"/>
      <c r="F457" s="118"/>
      <c r="G457" s="120"/>
      <c r="H457" s="129"/>
      <c r="I457" s="126"/>
      <c r="J457" s="120"/>
    </row>
    <row r="458" spans="1:10" ht="15.75">
      <c r="A458" s="100"/>
      <c r="B458" s="120"/>
      <c r="C458" s="100"/>
      <c r="D458" s="101"/>
      <c r="E458" s="99"/>
      <c r="F458" s="118"/>
      <c r="G458" s="120"/>
      <c r="H458" s="129"/>
      <c r="I458" s="126"/>
      <c r="J458" s="120"/>
    </row>
    <row r="459" spans="1:10" ht="15.75">
      <c r="A459" s="100"/>
      <c r="B459" s="120"/>
      <c r="C459" s="100"/>
      <c r="D459" s="101"/>
      <c r="E459" s="99"/>
      <c r="F459" s="118"/>
      <c r="G459" s="120"/>
      <c r="H459" s="129"/>
      <c r="I459" s="126"/>
      <c r="J459" s="120"/>
    </row>
    <row r="460" spans="1:10" ht="15.75">
      <c r="A460" s="100"/>
      <c r="B460" s="120"/>
      <c r="C460" s="100"/>
      <c r="D460" s="101"/>
      <c r="E460" s="99"/>
      <c r="F460" s="118"/>
      <c r="G460" s="120"/>
      <c r="H460" s="129"/>
      <c r="I460" s="126"/>
      <c r="J460" s="120"/>
    </row>
    <row r="461" spans="1:10" ht="15.75">
      <c r="A461" s="100"/>
      <c r="B461" s="120"/>
      <c r="C461" s="100"/>
      <c r="D461" s="101"/>
      <c r="E461" s="99"/>
      <c r="F461" s="118"/>
      <c r="G461" s="120"/>
      <c r="H461" s="129"/>
      <c r="I461" s="126"/>
      <c r="J461" s="120"/>
    </row>
    <row r="462" spans="1:10" ht="15.75">
      <c r="A462" s="100"/>
      <c r="B462" s="120"/>
      <c r="C462" s="100"/>
      <c r="D462" s="101"/>
      <c r="E462" s="99"/>
      <c r="F462" s="118"/>
      <c r="G462" s="120"/>
      <c r="H462" s="129"/>
      <c r="I462" s="126"/>
      <c r="J462" s="120"/>
    </row>
    <row r="463" spans="1:10" ht="15.75">
      <c r="A463" s="100"/>
      <c r="B463" s="120"/>
      <c r="C463" s="100"/>
      <c r="D463" s="101"/>
      <c r="E463" s="99"/>
      <c r="F463" s="118"/>
      <c r="G463" s="120"/>
      <c r="H463" s="129"/>
      <c r="I463" s="126"/>
      <c r="J463" s="120"/>
    </row>
    <row r="464" spans="1:10" ht="15.75">
      <c r="A464" s="100"/>
      <c r="B464" s="120"/>
      <c r="C464" s="100"/>
      <c r="D464" s="101"/>
      <c r="E464" s="99"/>
      <c r="F464" s="118"/>
      <c r="G464" s="120"/>
      <c r="H464" s="129"/>
      <c r="I464" s="126"/>
      <c r="J464" s="120"/>
    </row>
    <row r="465" spans="1:10" ht="15.75">
      <c r="A465" s="100"/>
      <c r="B465" s="120"/>
      <c r="C465" s="100"/>
      <c r="D465" s="101"/>
      <c r="E465" s="99"/>
      <c r="F465" s="118"/>
      <c r="G465" s="120"/>
      <c r="H465" s="129"/>
      <c r="I465" s="126"/>
      <c r="J465" s="120"/>
    </row>
    <row r="466" spans="1:10" ht="15.75">
      <c r="A466" s="100"/>
      <c r="B466" s="120"/>
      <c r="C466" s="100"/>
      <c r="D466" s="101"/>
      <c r="E466" s="99"/>
      <c r="F466" s="118"/>
      <c r="G466" s="120"/>
      <c r="H466" s="129"/>
      <c r="I466" s="126"/>
      <c r="J466" s="120"/>
    </row>
    <row r="467" spans="1:10" ht="15.75">
      <c r="A467" s="100"/>
      <c r="B467" s="120"/>
      <c r="C467" s="100"/>
      <c r="D467" s="101"/>
      <c r="E467" s="99"/>
      <c r="F467" s="118"/>
      <c r="G467" s="120"/>
      <c r="H467" s="129"/>
      <c r="I467" s="126"/>
      <c r="J467" s="120"/>
    </row>
    <row r="468" spans="1:10" ht="15.75">
      <c r="A468" s="100"/>
      <c r="B468" s="120"/>
      <c r="C468" s="100"/>
      <c r="D468" s="101"/>
      <c r="E468" s="99"/>
      <c r="F468" s="118"/>
      <c r="G468" s="120"/>
      <c r="H468" s="129"/>
      <c r="I468" s="126"/>
      <c r="J468" s="120"/>
    </row>
    <row r="469" spans="1:10" ht="15.75">
      <c r="A469" s="100"/>
      <c r="B469" s="120"/>
      <c r="C469" s="100"/>
      <c r="D469" s="101"/>
      <c r="E469" s="99"/>
      <c r="F469" s="118"/>
      <c r="G469" s="120"/>
      <c r="H469" s="129"/>
      <c r="I469" s="126"/>
      <c r="J469" s="120"/>
    </row>
    <row r="470" spans="1:10" ht="15.75">
      <c r="A470" s="100"/>
      <c r="B470" s="120"/>
      <c r="C470" s="100"/>
      <c r="D470" s="101"/>
      <c r="E470" s="99"/>
      <c r="F470" s="118"/>
      <c r="G470" s="120"/>
      <c r="H470" s="129"/>
      <c r="I470" s="126"/>
      <c r="J470" s="120"/>
    </row>
    <row r="471" spans="1:10" ht="15.75">
      <c r="A471" s="100"/>
      <c r="B471" s="120"/>
      <c r="C471" s="100"/>
      <c r="D471" s="101"/>
      <c r="E471" s="99"/>
      <c r="F471" s="118"/>
      <c r="G471" s="120"/>
      <c r="H471" s="129"/>
      <c r="I471" s="126"/>
      <c r="J471" s="120"/>
    </row>
    <row r="472" spans="1:10" ht="15.75">
      <c r="A472" s="100"/>
      <c r="B472" s="120"/>
      <c r="C472" s="100"/>
      <c r="D472" s="101"/>
      <c r="E472" s="99"/>
      <c r="F472" s="118"/>
      <c r="G472" s="120"/>
      <c r="H472" s="129"/>
      <c r="I472" s="126"/>
      <c r="J472" s="120"/>
    </row>
    <row r="473" spans="1:10" ht="15.75">
      <c r="A473" s="100"/>
      <c r="B473" s="120"/>
      <c r="C473" s="100"/>
      <c r="D473" s="101"/>
      <c r="E473" s="99"/>
      <c r="F473" s="118"/>
      <c r="G473" s="120"/>
      <c r="H473" s="129"/>
      <c r="I473" s="126"/>
      <c r="J473" s="120"/>
    </row>
    <row r="474" spans="1:10" ht="15.75">
      <c r="A474" s="100"/>
      <c r="B474" s="120"/>
      <c r="C474" s="100"/>
      <c r="D474" s="101"/>
      <c r="E474" s="99"/>
      <c r="F474" s="118"/>
      <c r="G474" s="120"/>
      <c r="H474" s="129"/>
      <c r="I474" s="126"/>
      <c r="J474" s="120"/>
    </row>
    <row r="475" spans="1:10" ht="15.75">
      <c r="A475" s="100"/>
      <c r="B475" s="120"/>
      <c r="C475" s="100"/>
      <c r="D475" s="101"/>
      <c r="E475" s="99"/>
      <c r="F475" s="118"/>
      <c r="G475" s="120"/>
      <c r="H475" s="129"/>
      <c r="I475" s="126"/>
      <c r="J475" s="120"/>
    </row>
    <row r="476" spans="1:10" ht="15.75">
      <c r="A476" s="100"/>
      <c r="B476" s="120"/>
      <c r="C476" s="100"/>
      <c r="D476" s="101"/>
      <c r="E476" s="99"/>
      <c r="F476" s="118"/>
      <c r="G476" s="120"/>
      <c r="H476" s="129"/>
      <c r="I476" s="126"/>
      <c r="J476" s="120"/>
    </row>
    <row r="477" spans="1:10" ht="15.75">
      <c r="A477" s="100"/>
      <c r="B477" s="120"/>
      <c r="C477" s="100"/>
      <c r="D477" s="101"/>
      <c r="E477" s="99"/>
      <c r="F477" s="118"/>
      <c r="G477" s="120"/>
      <c r="H477" s="129"/>
      <c r="I477" s="126"/>
      <c r="J477" s="120"/>
    </row>
    <row r="478" spans="1:10" ht="15.75">
      <c r="A478" s="100"/>
      <c r="B478" s="120"/>
      <c r="C478" s="100"/>
      <c r="D478" s="101"/>
      <c r="E478" s="99"/>
      <c r="F478" s="118"/>
      <c r="G478" s="120"/>
      <c r="H478" s="129"/>
      <c r="I478" s="126"/>
      <c r="J478" s="120"/>
    </row>
    <row r="479" spans="1:10" ht="15.75">
      <c r="A479" s="100"/>
      <c r="B479" s="120"/>
      <c r="C479" s="120"/>
      <c r="D479" s="109"/>
      <c r="E479" s="99"/>
      <c r="F479" s="118"/>
      <c r="G479" s="120"/>
      <c r="H479" s="129"/>
      <c r="I479" s="126"/>
      <c r="J479" s="120"/>
    </row>
    <row r="480" spans="1:10" ht="15.75">
      <c r="A480" s="100"/>
      <c r="B480" s="120"/>
      <c r="C480" s="100"/>
      <c r="D480" s="101"/>
      <c r="E480" s="99"/>
      <c r="F480" s="118"/>
      <c r="G480" s="120"/>
      <c r="H480" s="129"/>
      <c r="I480" s="126"/>
      <c r="J480" s="120"/>
    </row>
    <row r="481" spans="1:10" ht="15.75">
      <c r="A481" s="100"/>
      <c r="B481" s="120"/>
      <c r="C481" s="100"/>
      <c r="D481" s="101"/>
      <c r="E481" s="99"/>
      <c r="F481" s="118"/>
      <c r="G481" s="120"/>
      <c r="H481" s="129"/>
      <c r="I481" s="126"/>
      <c r="J481" s="120"/>
    </row>
    <row r="482" spans="1:10" ht="15.75">
      <c r="A482" s="100"/>
      <c r="B482" s="120"/>
      <c r="C482" s="100"/>
      <c r="D482" s="101"/>
      <c r="E482" s="99"/>
      <c r="F482" s="118"/>
      <c r="G482" s="120"/>
      <c r="H482" s="129"/>
      <c r="I482" s="126"/>
      <c r="J482" s="120"/>
    </row>
    <row r="483" spans="1:10" ht="15.75">
      <c r="A483" s="100"/>
      <c r="B483" s="120"/>
      <c r="C483" s="100"/>
      <c r="D483" s="101"/>
      <c r="E483" s="99"/>
      <c r="F483" s="118"/>
      <c r="G483" s="120"/>
      <c r="H483" s="129"/>
      <c r="I483" s="126"/>
      <c r="J483" s="120"/>
    </row>
    <row r="484" spans="1:10" ht="15.75">
      <c r="A484" s="100"/>
      <c r="B484" s="120"/>
      <c r="C484" s="100"/>
      <c r="D484" s="101"/>
      <c r="E484" s="99"/>
      <c r="F484" s="118"/>
      <c r="G484" s="120"/>
      <c r="H484" s="129"/>
      <c r="I484" s="126"/>
      <c r="J484" s="120"/>
    </row>
    <row r="485" spans="1:10" ht="15.75">
      <c r="A485" s="100"/>
      <c r="B485" s="120"/>
      <c r="C485" s="100"/>
      <c r="D485" s="109"/>
      <c r="E485" s="99"/>
      <c r="F485" s="118"/>
      <c r="G485" s="120"/>
      <c r="H485" s="129"/>
      <c r="I485" s="126"/>
      <c r="J485" s="120"/>
    </row>
    <row r="486" spans="1:10" ht="15.75">
      <c r="A486" s="100"/>
      <c r="B486" s="120"/>
      <c r="C486" s="100"/>
      <c r="D486" s="109"/>
      <c r="E486" s="99"/>
      <c r="F486" s="118"/>
      <c r="G486" s="120"/>
      <c r="H486" s="129"/>
      <c r="I486" s="126"/>
      <c r="J486" s="120"/>
    </row>
    <row r="487" spans="1:10" ht="15.75">
      <c r="A487" s="100"/>
      <c r="B487" s="120"/>
      <c r="C487" s="120"/>
      <c r="D487" s="109"/>
      <c r="E487" s="99"/>
      <c r="F487" s="118"/>
      <c r="G487" s="120"/>
      <c r="H487" s="129"/>
      <c r="I487" s="126"/>
      <c r="J487" s="120"/>
    </row>
    <row r="488" spans="1:10" ht="15.75">
      <c r="A488" s="100"/>
      <c r="B488" s="120"/>
      <c r="C488" s="120"/>
      <c r="D488" s="109"/>
      <c r="E488" s="99"/>
      <c r="F488" s="118"/>
      <c r="G488" s="120"/>
      <c r="H488" s="129"/>
      <c r="I488" s="126"/>
      <c r="J488" s="120"/>
    </row>
    <row r="489" spans="1:10" ht="15.75">
      <c r="A489" s="100"/>
      <c r="B489" s="120"/>
      <c r="C489" s="120"/>
      <c r="D489" s="109"/>
      <c r="E489" s="99"/>
      <c r="F489" s="118"/>
      <c r="G489" s="120"/>
      <c r="H489" s="129"/>
      <c r="I489" s="126"/>
      <c r="J489" s="120"/>
    </row>
    <row r="490" spans="1:10" ht="16.5" thickBot="1">
      <c r="A490" s="100"/>
      <c r="B490" s="120"/>
      <c r="C490" s="120"/>
      <c r="D490" s="109"/>
      <c r="E490" s="99"/>
      <c r="F490" s="118"/>
      <c r="G490" s="120"/>
      <c r="H490" s="129"/>
      <c r="I490" s="126"/>
      <c r="J490" s="120"/>
    </row>
    <row r="491" spans="1:10" ht="16.5" thickBot="1">
      <c r="C491" s="121"/>
      <c r="D491" s="122"/>
      <c r="E491" s="122"/>
      <c r="F491" s="117"/>
      <c r="G491" s="122"/>
      <c r="H491" s="130"/>
      <c r="I491" s="127"/>
    </row>
  </sheetData>
  <mergeCells count="2">
    <mergeCell ref="B1:C1"/>
    <mergeCell ref="A2:J2"/>
  </mergeCells>
  <dataValidations count="11">
    <dataValidation type="list" allowBlank="1" showErrorMessage="1" sqref="K65684:K65832 JG65684:JG65832 TC65684:TC65832 ACY65684:ACY65832 AMU65684:AMU65832 AWQ65684:AWQ65832 BGM65684:BGM65832 BQI65684:BQI65832 CAE65684:CAE65832 CKA65684:CKA65832 CTW65684:CTW65832 DDS65684:DDS65832 DNO65684:DNO65832 DXK65684:DXK65832 EHG65684:EHG65832 ERC65684:ERC65832 FAY65684:FAY65832 FKU65684:FKU65832 FUQ65684:FUQ65832 GEM65684:GEM65832 GOI65684:GOI65832 GYE65684:GYE65832 HIA65684:HIA65832 HRW65684:HRW65832 IBS65684:IBS65832 ILO65684:ILO65832 IVK65684:IVK65832 JFG65684:JFG65832 JPC65684:JPC65832 JYY65684:JYY65832 KIU65684:KIU65832 KSQ65684:KSQ65832 LCM65684:LCM65832 LMI65684:LMI65832 LWE65684:LWE65832 MGA65684:MGA65832 MPW65684:MPW65832 MZS65684:MZS65832 NJO65684:NJO65832 NTK65684:NTK65832 ODG65684:ODG65832 ONC65684:ONC65832 OWY65684:OWY65832 PGU65684:PGU65832 PQQ65684:PQQ65832 QAM65684:QAM65832 QKI65684:QKI65832 QUE65684:QUE65832 REA65684:REA65832 RNW65684:RNW65832 RXS65684:RXS65832 SHO65684:SHO65832 SRK65684:SRK65832 TBG65684:TBG65832 TLC65684:TLC65832 TUY65684:TUY65832 UEU65684:UEU65832 UOQ65684:UOQ65832 UYM65684:UYM65832 VII65684:VII65832 VSE65684:VSE65832 WCA65684:WCA65832 WLW65684:WLW65832 WVS65684:WVS65832 K131220:K131368 JG131220:JG131368 TC131220:TC131368 ACY131220:ACY131368 AMU131220:AMU131368 AWQ131220:AWQ131368 BGM131220:BGM131368 BQI131220:BQI131368 CAE131220:CAE131368 CKA131220:CKA131368 CTW131220:CTW131368 DDS131220:DDS131368 DNO131220:DNO131368 DXK131220:DXK131368 EHG131220:EHG131368 ERC131220:ERC131368 FAY131220:FAY131368 FKU131220:FKU131368 FUQ131220:FUQ131368 GEM131220:GEM131368 GOI131220:GOI131368 GYE131220:GYE131368 HIA131220:HIA131368 HRW131220:HRW131368 IBS131220:IBS131368 ILO131220:ILO131368 IVK131220:IVK131368 JFG131220:JFG131368 JPC131220:JPC131368 JYY131220:JYY131368 KIU131220:KIU131368 KSQ131220:KSQ131368 LCM131220:LCM131368 LMI131220:LMI131368 LWE131220:LWE131368 MGA131220:MGA131368 MPW131220:MPW131368 MZS131220:MZS131368 NJO131220:NJO131368 NTK131220:NTK131368 ODG131220:ODG131368 ONC131220:ONC131368 OWY131220:OWY131368 PGU131220:PGU131368 PQQ131220:PQQ131368 QAM131220:QAM131368 QKI131220:QKI131368 QUE131220:QUE131368 REA131220:REA131368 RNW131220:RNW131368 RXS131220:RXS131368 SHO131220:SHO131368 SRK131220:SRK131368 TBG131220:TBG131368 TLC131220:TLC131368 TUY131220:TUY131368 UEU131220:UEU131368 UOQ131220:UOQ131368 UYM131220:UYM131368 VII131220:VII131368 VSE131220:VSE131368 WCA131220:WCA131368 WLW131220:WLW131368 WVS131220:WVS131368 K196756:K196904 JG196756:JG196904 TC196756:TC196904 ACY196756:ACY196904 AMU196756:AMU196904 AWQ196756:AWQ196904 BGM196756:BGM196904 BQI196756:BQI196904 CAE196756:CAE196904 CKA196756:CKA196904 CTW196756:CTW196904 DDS196756:DDS196904 DNO196756:DNO196904 DXK196756:DXK196904 EHG196756:EHG196904 ERC196756:ERC196904 FAY196756:FAY196904 FKU196756:FKU196904 FUQ196756:FUQ196904 GEM196756:GEM196904 GOI196756:GOI196904 GYE196756:GYE196904 HIA196756:HIA196904 HRW196756:HRW196904 IBS196756:IBS196904 ILO196756:ILO196904 IVK196756:IVK196904 JFG196756:JFG196904 JPC196756:JPC196904 JYY196756:JYY196904 KIU196756:KIU196904 KSQ196756:KSQ196904 LCM196756:LCM196904 LMI196756:LMI196904 LWE196756:LWE196904 MGA196756:MGA196904 MPW196756:MPW196904 MZS196756:MZS196904 NJO196756:NJO196904 NTK196756:NTK196904 ODG196756:ODG196904 ONC196756:ONC196904 OWY196756:OWY196904 PGU196756:PGU196904 PQQ196756:PQQ196904 QAM196756:QAM196904 QKI196756:QKI196904 QUE196756:QUE196904 REA196756:REA196904 RNW196756:RNW196904 RXS196756:RXS196904 SHO196756:SHO196904 SRK196756:SRK196904 TBG196756:TBG196904 TLC196756:TLC196904 TUY196756:TUY196904 UEU196756:UEU196904 UOQ196756:UOQ196904 UYM196756:UYM196904 VII196756:VII196904 VSE196756:VSE196904 WCA196756:WCA196904 WLW196756:WLW196904 WVS196756:WVS196904 K262292:K262440 JG262292:JG262440 TC262292:TC262440 ACY262292:ACY262440 AMU262292:AMU262440 AWQ262292:AWQ262440 BGM262292:BGM262440 BQI262292:BQI262440 CAE262292:CAE262440 CKA262292:CKA262440 CTW262292:CTW262440 DDS262292:DDS262440 DNO262292:DNO262440 DXK262292:DXK262440 EHG262292:EHG262440 ERC262292:ERC262440 FAY262292:FAY262440 FKU262292:FKU262440 FUQ262292:FUQ262440 GEM262292:GEM262440 GOI262292:GOI262440 GYE262292:GYE262440 HIA262292:HIA262440 HRW262292:HRW262440 IBS262292:IBS262440 ILO262292:ILO262440 IVK262292:IVK262440 JFG262292:JFG262440 JPC262292:JPC262440 JYY262292:JYY262440 KIU262292:KIU262440 KSQ262292:KSQ262440 LCM262292:LCM262440 LMI262292:LMI262440 LWE262292:LWE262440 MGA262292:MGA262440 MPW262292:MPW262440 MZS262292:MZS262440 NJO262292:NJO262440 NTK262292:NTK262440 ODG262292:ODG262440 ONC262292:ONC262440 OWY262292:OWY262440 PGU262292:PGU262440 PQQ262292:PQQ262440 QAM262292:QAM262440 QKI262292:QKI262440 QUE262292:QUE262440 REA262292:REA262440 RNW262292:RNW262440 RXS262292:RXS262440 SHO262292:SHO262440 SRK262292:SRK262440 TBG262292:TBG262440 TLC262292:TLC262440 TUY262292:TUY262440 UEU262292:UEU262440 UOQ262292:UOQ262440 UYM262292:UYM262440 VII262292:VII262440 VSE262292:VSE262440 WCA262292:WCA262440 WLW262292:WLW262440 WVS262292:WVS262440 K327828:K327976 JG327828:JG327976 TC327828:TC327976 ACY327828:ACY327976 AMU327828:AMU327976 AWQ327828:AWQ327976 BGM327828:BGM327976 BQI327828:BQI327976 CAE327828:CAE327976 CKA327828:CKA327976 CTW327828:CTW327976 DDS327828:DDS327976 DNO327828:DNO327976 DXK327828:DXK327976 EHG327828:EHG327976 ERC327828:ERC327976 FAY327828:FAY327976 FKU327828:FKU327976 FUQ327828:FUQ327976 GEM327828:GEM327976 GOI327828:GOI327976 GYE327828:GYE327976 HIA327828:HIA327976 HRW327828:HRW327976 IBS327828:IBS327976 ILO327828:ILO327976 IVK327828:IVK327976 JFG327828:JFG327976 JPC327828:JPC327976 JYY327828:JYY327976 KIU327828:KIU327976 KSQ327828:KSQ327976 LCM327828:LCM327976 LMI327828:LMI327976 LWE327828:LWE327976 MGA327828:MGA327976 MPW327828:MPW327976 MZS327828:MZS327976 NJO327828:NJO327976 NTK327828:NTK327976 ODG327828:ODG327976 ONC327828:ONC327976 OWY327828:OWY327976 PGU327828:PGU327976 PQQ327828:PQQ327976 QAM327828:QAM327976 QKI327828:QKI327976 QUE327828:QUE327976 REA327828:REA327976 RNW327828:RNW327976 RXS327828:RXS327976 SHO327828:SHO327976 SRK327828:SRK327976 TBG327828:TBG327976 TLC327828:TLC327976 TUY327828:TUY327976 UEU327828:UEU327976 UOQ327828:UOQ327976 UYM327828:UYM327976 VII327828:VII327976 VSE327828:VSE327976 WCA327828:WCA327976 WLW327828:WLW327976 WVS327828:WVS327976 K393364:K393512 JG393364:JG393512 TC393364:TC393512 ACY393364:ACY393512 AMU393364:AMU393512 AWQ393364:AWQ393512 BGM393364:BGM393512 BQI393364:BQI393512 CAE393364:CAE393512 CKA393364:CKA393512 CTW393364:CTW393512 DDS393364:DDS393512 DNO393364:DNO393512 DXK393364:DXK393512 EHG393364:EHG393512 ERC393364:ERC393512 FAY393364:FAY393512 FKU393364:FKU393512 FUQ393364:FUQ393512 GEM393364:GEM393512 GOI393364:GOI393512 GYE393364:GYE393512 HIA393364:HIA393512 HRW393364:HRW393512 IBS393364:IBS393512 ILO393364:ILO393512 IVK393364:IVK393512 JFG393364:JFG393512 JPC393364:JPC393512 JYY393364:JYY393512 KIU393364:KIU393512 KSQ393364:KSQ393512 LCM393364:LCM393512 LMI393364:LMI393512 LWE393364:LWE393512 MGA393364:MGA393512 MPW393364:MPW393512 MZS393364:MZS393512 NJO393364:NJO393512 NTK393364:NTK393512 ODG393364:ODG393512 ONC393364:ONC393512 OWY393364:OWY393512 PGU393364:PGU393512 PQQ393364:PQQ393512 QAM393364:QAM393512 QKI393364:QKI393512 QUE393364:QUE393512 REA393364:REA393512 RNW393364:RNW393512 RXS393364:RXS393512 SHO393364:SHO393512 SRK393364:SRK393512 TBG393364:TBG393512 TLC393364:TLC393512 TUY393364:TUY393512 UEU393364:UEU393512 UOQ393364:UOQ393512 UYM393364:UYM393512 VII393364:VII393512 VSE393364:VSE393512 WCA393364:WCA393512 WLW393364:WLW393512 WVS393364:WVS393512 K458900:K459048 JG458900:JG459048 TC458900:TC459048 ACY458900:ACY459048 AMU458900:AMU459048 AWQ458900:AWQ459048 BGM458900:BGM459048 BQI458900:BQI459048 CAE458900:CAE459048 CKA458900:CKA459048 CTW458900:CTW459048 DDS458900:DDS459048 DNO458900:DNO459048 DXK458900:DXK459048 EHG458900:EHG459048 ERC458900:ERC459048 FAY458900:FAY459048 FKU458900:FKU459048 FUQ458900:FUQ459048 GEM458900:GEM459048 GOI458900:GOI459048 GYE458900:GYE459048 HIA458900:HIA459048 HRW458900:HRW459048 IBS458900:IBS459048 ILO458900:ILO459048 IVK458900:IVK459048 JFG458900:JFG459048 JPC458900:JPC459048 JYY458900:JYY459048 KIU458900:KIU459048 KSQ458900:KSQ459048 LCM458900:LCM459048 LMI458900:LMI459048 LWE458900:LWE459048 MGA458900:MGA459048 MPW458900:MPW459048 MZS458900:MZS459048 NJO458900:NJO459048 NTK458900:NTK459048 ODG458900:ODG459048 ONC458900:ONC459048 OWY458900:OWY459048 PGU458900:PGU459048 PQQ458900:PQQ459048 QAM458900:QAM459048 QKI458900:QKI459048 QUE458900:QUE459048 REA458900:REA459048 RNW458900:RNW459048 RXS458900:RXS459048 SHO458900:SHO459048 SRK458900:SRK459048 TBG458900:TBG459048 TLC458900:TLC459048 TUY458900:TUY459048 UEU458900:UEU459048 UOQ458900:UOQ459048 UYM458900:UYM459048 VII458900:VII459048 VSE458900:VSE459048 WCA458900:WCA459048 WLW458900:WLW459048 WVS458900:WVS459048 K524436:K524584 JG524436:JG524584 TC524436:TC524584 ACY524436:ACY524584 AMU524436:AMU524584 AWQ524436:AWQ524584 BGM524436:BGM524584 BQI524436:BQI524584 CAE524436:CAE524584 CKA524436:CKA524584 CTW524436:CTW524584 DDS524436:DDS524584 DNO524436:DNO524584 DXK524436:DXK524584 EHG524436:EHG524584 ERC524436:ERC524584 FAY524436:FAY524584 FKU524436:FKU524584 FUQ524436:FUQ524584 GEM524436:GEM524584 GOI524436:GOI524584 GYE524436:GYE524584 HIA524436:HIA524584 HRW524436:HRW524584 IBS524436:IBS524584 ILO524436:ILO524584 IVK524436:IVK524584 JFG524436:JFG524584 JPC524436:JPC524584 JYY524436:JYY524584 KIU524436:KIU524584 KSQ524436:KSQ524584 LCM524436:LCM524584 LMI524436:LMI524584 LWE524436:LWE524584 MGA524436:MGA524584 MPW524436:MPW524584 MZS524436:MZS524584 NJO524436:NJO524584 NTK524436:NTK524584 ODG524436:ODG524584 ONC524436:ONC524584 OWY524436:OWY524584 PGU524436:PGU524584 PQQ524436:PQQ524584 QAM524436:QAM524584 QKI524436:QKI524584 QUE524436:QUE524584 REA524436:REA524584 RNW524436:RNW524584 RXS524436:RXS524584 SHO524436:SHO524584 SRK524436:SRK524584 TBG524436:TBG524584 TLC524436:TLC524584 TUY524436:TUY524584 UEU524436:UEU524584 UOQ524436:UOQ524584 UYM524436:UYM524584 VII524436:VII524584 VSE524436:VSE524584 WCA524436:WCA524584 WLW524436:WLW524584 WVS524436:WVS524584 K589972:K590120 JG589972:JG590120 TC589972:TC590120 ACY589972:ACY590120 AMU589972:AMU590120 AWQ589972:AWQ590120 BGM589972:BGM590120 BQI589972:BQI590120 CAE589972:CAE590120 CKA589972:CKA590120 CTW589972:CTW590120 DDS589972:DDS590120 DNO589972:DNO590120 DXK589972:DXK590120 EHG589972:EHG590120 ERC589972:ERC590120 FAY589972:FAY590120 FKU589972:FKU590120 FUQ589972:FUQ590120 GEM589972:GEM590120 GOI589972:GOI590120 GYE589972:GYE590120 HIA589972:HIA590120 HRW589972:HRW590120 IBS589972:IBS590120 ILO589972:ILO590120 IVK589972:IVK590120 JFG589972:JFG590120 JPC589972:JPC590120 JYY589972:JYY590120 KIU589972:KIU590120 KSQ589972:KSQ590120 LCM589972:LCM590120 LMI589972:LMI590120 LWE589972:LWE590120 MGA589972:MGA590120 MPW589972:MPW590120 MZS589972:MZS590120 NJO589972:NJO590120 NTK589972:NTK590120 ODG589972:ODG590120 ONC589972:ONC590120 OWY589972:OWY590120 PGU589972:PGU590120 PQQ589972:PQQ590120 QAM589972:QAM590120 QKI589972:QKI590120 QUE589972:QUE590120 REA589972:REA590120 RNW589972:RNW590120 RXS589972:RXS590120 SHO589972:SHO590120 SRK589972:SRK590120 TBG589972:TBG590120 TLC589972:TLC590120 TUY589972:TUY590120 UEU589972:UEU590120 UOQ589972:UOQ590120 UYM589972:UYM590120 VII589972:VII590120 VSE589972:VSE590120 WCA589972:WCA590120 WLW589972:WLW590120 WVS589972:WVS590120 K655508:K655656 JG655508:JG655656 TC655508:TC655656 ACY655508:ACY655656 AMU655508:AMU655656 AWQ655508:AWQ655656 BGM655508:BGM655656 BQI655508:BQI655656 CAE655508:CAE655656 CKA655508:CKA655656 CTW655508:CTW655656 DDS655508:DDS655656 DNO655508:DNO655656 DXK655508:DXK655656 EHG655508:EHG655656 ERC655508:ERC655656 FAY655508:FAY655656 FKU655508:FKU655656 FUQ655508:FUQ655656 GEM655508:GEM655656 GOI655508:GOI655656 GYE655508:GYE655656 HIA655508:HIA655656 HRW655508:HRW655656 IBS655508:IBS655656 ILO655508:ILO655656 IVK655508:IVK655656 JFG655508:JFG655656 JPC655508:JPC655656 JYY655508:JYY655656 KIU655508:KIU655656 KSQ655508:KSQ655656 LCM655508:LCM655656 LMI655508:LMI655656 LWE655508:LWE655656 MGA655508:MGA655656 MPW655508:MPW655656 MZS655508:MZS655656 NJO655508:NJO655656 NTK655508:NTK655656 ODG655508:ODG655656 ONC655508:ONC655656 OWY655508:OWY655656 PGU655508:PGU655656 PQQ655508:PQQ655656 QAM655508:QAM655656 QKI655508:QKI655656 QUE655508:QUE655656 REA655508:REA655656 RNW655508:RNW655656 RXS655508:RXS655656 SHO655508:SHO655656 SRK655508:SRK655656 TBG655508:TBG655656 TLC655508:TLC655656 TUY655508:TUY655656 UEU655508:UEU655656 UOQ655508:UOQ655656 UYM655508:UYM655656 VII655508:VII655656 VSE655508:VSE655656 WCA655508:WCA655656 WLW655508:WLW655656 WVS655508:WVS655656 K721044:K721192 JG721044:JG721192 TC721044:TC721192 ACY721044:ACY721192 AMU721044:AMU721192 AWQ721044:AWQ721192 BGM721044:BGM721192 BQI721044:BQI721192 CAE721044:CAE721192 CKA721044:CKA721192 CTW721044:CTW721192 DDS721044:DDS721192 DNO721044:DNO721192 DXK721044:DXK721192 EHG721044:EHG721192 ERC721044:ERC721192 FAY721044:FAY721192 FKU721044:FKU721192 FUQ721044:FUQ721192 GEM721044:GEM721192 GOI721044:GOI721192 GYE721044:GYE721192 HIA721044:HIA721192 HRW721044:HRW721192 IBS721044:IBS721192 ILO721044:ILO721192 IVK721044:IVK721192 JFG721044:JFG721192 JPC721044:JPC721192 JYY721044:JYY721192 KIU721044:KIU721192 KSQ721044:KSQ721192 LCM721044:LCM721192 LMI721044:LMI721192 LWE721044:LWE721192 MGA721044:MGA721192 MPW721044:MPW721192 MZS721044:MZS721192 NJO721044:NJO721192 NTK721044:NTK721192 ODG721044:ODG721192 ONC721044:ONC721192 OWY721044:OWY721192 PGU721044:PGU721192 PQQ721044:PQQ721192 QAM721044:QAM721192 QKI721044:QKI721192 QUE721044:QUE721192 REA721044:REA721192 RNW721044:RNW721192 RXS721044:RXS721192 SHO721044:SHO721192 SRK721044:SRK721192 TBG721044:TBG721192 TLC721044:TLC721192 TUY721044:TUY721192 UEU721044:UEU721192 UOQ721044:UOQ721192 UYM721044:UYM721192 VII721044:VII721192 VSE721044:VSE721192 WCA721044:WCA721192 WLW721044:WLW721192 WVS721044:WVS721192 K786580:K786728 JG786580:JG786728 TC786580:TC786728 ACY786580:ACY786728 AMU786580:AMU786728 AWQ786580:AWQ786728 BGM786580:BGM786728 BQI786580:BQI786728 CAE786580:CAE786728 CKA786580:CKA786728 CTW786580:CTW786728 DDS786580:DDS786728 DNO786580:DNO786728 DXK786580:DXK786728 EHG786580:EHG786728 ERC786580:ERC786728 FAY786580:FAY786728 FKU786580:FKU786728 FUQ786580:FUQ786728 GEM786580:GEM786728 GOI786580:GOI786728 GYE786580:GYE786728 HIA786580:HIA786728 HRW786580:HRW786728 IBS786580:IBS786728 ILO786580:ILO786728 IVK786580:IVK786728 JFG786580:JFG786728 JPC786580:JPC786728 JYY786580:JYY786728 KIU786580:KIU786728 KSQ786580:KSQ786728 LCM786580:LCM786728 LMI786580:LMI786728 LWE786580:LWE786728 MGA786580:MGA786728 MPW786580:MPW786728 MZS786580:MZS786728 NJO786580:NJO786728 NTK786580:NTK786728 ODG786580:ODG786728 ONC786580:ONC786728 OWY786580:OWY786728 PGU786580:PGU786728 PQQ786580:PQQ786728 QAM786580:QAM786728 QKI786580:QKI786728 QUE786580:QUE786728 REA786580:REA786728 RNW786580:RNW786728 RXS786580:RXS786728 SHO786580:SHO786728 SRK786580:SRK786728 TBG786580:TBG786728 TLC786580:TLC786728 TUY786580:TUY786728 UEU786580:UEU786728 UOQ786580:UOQ786728 UYM786580:UYM786728 VII786580:VII786728 VSE786580:VSE786728 WCA786580:WCA786728 WLW786580:WLW786728 WVS786580:WVS786728 K852116:K852264 JG852116:JG852264 TC852116:TC852264 ACY852116:ACY852264 AMU852116:AMU852264 AWQ852116:AWQ852264 BGM852116:BGM852264 BQI852116:BQI852264 CAE852116:CAE852264 CKA852116:CKA852264 CTW852116:CTW852264 DDS852116:DDS852264 DNO852116:DNO852264 DXK852116:DXK852264 EHG852116:EHG852264 ERC852116:ERC852264 FAY852116:FAY852264 FKU852116:FKU852264 FUQ852116:FUQ852264 GEM852116:GEM852264 GOI852116:GOI852264 GYE852116:GYE852264 HIA852116:HIA852264 HRW852116:HRW852264 IBS852116:IBS852264 ILO852116:ILO852264 IVK852116:IVK852264 JFG852116:JFG852264 JPC852116:JPC852264 JYY852116:JYY852264 KIU852116:KIU852264 KSQ852116:KSQ852264 LCM852116:LCM852264 LMI852116:LMI852264 LWE852116:LWE852264 MGA852116:MGA852264 MPW852116:MPW852264 MZS852116:MZS852264 NJO852116:NJO852264 NTK852116:NTK852264 ODG852116:ODG852264 ONC852116:ONC852264 OWY852116:OWY852264 PGU852116:PGU852264 PQQ852116:PQQ852264 QAM852116:QAM852264 QKI852116:QKI852264 QUE852116:QUE852264 REA852116:REA852264 RNW852116:RNW852264 RXS852116:RXS852264 SHO852116:SHO852264 SRK852116:SRK852264 TBG852116:TBG852264 TLC852116:TLC852264 TUY852116:TUY852264 UEU852116:UEU852264 UOQ852116:UOQ852264 UYM852116:UYM852264 VII852116:VII852264 VSE852116:VSE852264 WCA852116:WCA852264 WLW852116:WLW852264 WVS852116:WVS852264 K917652:K917800 JG917652:JG917800 TC917652:TC917800 ACY917652:ACY917800 AMU917652:AMU917800 AWQ917652:AWQ917800 BGM917652:BGM917800 BQI917652:BQI917800 CAE917652:CAE917800 CKA917652:CKA917800 CTW917652:CTW917800 DDS917652:DDS917800 DNO917652:DNO917800 DXK917652:DXK917800 EHG917652:EHG917800 ERC917652:ERC917800 FAY917652:FAY917800 FKU917652:FKU917800 FUQ917652:FUQ917800 GEM917652:GEM917800 GOI917652:GOI917800 GYE917652:GYE917800 HIA917652:HIA917800 HRW917652:HRW917800 IBS917652:IBS917800 ILO917652:ILO917800 IVK917652:IVK917800 JFG917652:JFG917800 JPC917652:JPC917800 JYY917652:JYY917800 KIU917652:KIU917800 KSQ917652:KSQ917800 LCM917652:LCM917800 LMI917652:LMI917800 LWE917652:LWE917800 MGA917652:MGA917800 MPW917652:MPW917800 MZS917652:MZS917800 NJO917652:NJO917800 NTK917652:NTK917800 ODG917652:ODG917800 ONC917652:ONC917800 OWY917652:OWY917800 PGU917652:PGU917800 PQQ917652:PQQ917800 QAM917652:QAM917800 QKI917652:QKI917800 QUE917652:QUE917800 REA917652:REA917800 RNW917652:RNW917800 RXS917652:RXS917800 SHO917652:SHO917800 SRK917652:SRK917800 TBG917652:TBG917800 TLC917652:TLC917800 TUY917652:TUY917800 UEU917652:UEU917800 UOQ917652:UOQ917800 UYM917652:UYM917800 VII917652:VII917800 VSE917652:VSE917800 WCA917652:WCA917800 WLW917652:WLW917800 WVS917652:WVS917800 K983188:K983336 JG983188:JG983336 TC983188:TC983336 ACY983188:ACY983336 AMU983188:AMU983336 AWQ983188:AWQ983336 BGM983188:BGM983336 BQI983188:BQI983336 CAE983188:CAE983336 CKA983188:CKA983336 CTW983188:CTW983336 DDS983188:DDS983336 DNO983188:DNO983336 DXK983188:DXK983336 EHG983188:EHG983336 ERC983188:ERC983336 FAY983188:FAY983336 FKU983188:FKU983336 FUQ983188:FUQ983336 GEM983188:GEM983336 GOI983188:GOI983336 GYE983188:GYE983336 HIA983188:HIA983336 HRW983188:HRW983336 IBS983188:IBS983336 ILO983188:ILO983336 IVK983188:IVK983336 JFG983188:JFG983336 JPC983188:JPC983336 JYY983188:JYY983336 KIU983188:KIU983336 KSQ983188:KSQ983336 LCM983188:LCM983336 LMI983188:LMI983336 LWE983188:LWE983336 MGA983188:MGA983336 MPW983188:MPW983336 MZS983188:MZS983336 NJO983188:NJO983336 NTK983188:NTK983336 ODG983188:ODG983336 ONC983188:ONC983336 OWY983188:OWY983336 PGU983188:PGU983336 PQQ983188:PQQ983336 QAM983188:QAM983336 QKI983188:QKI983336 QUE983188:QUE983336 REA983188:REA983336 RNW983188:RNW983336 RXS983188:RXS983336 SHO983188:SHO983336 SRK983188:SRK983336 TBG983188:TBG983336 TLC983188:TLC983336 TUY983188:TUY983336 UEU983188:UEU983336 UOQ983188:UOQ983336 UYM983188:UYM983336 VII983188:VII983336 VSE983188:VSE983336 WCA983188:WCA983336 WLW983188:WLW983336 WVS983188:WVS983336 WVS122:WVS255 WLW122:WLW255 WCA122:WCA255 VSE122:VSE255 VII122:VII255 UYM122:UYM255 UOQ122:UOQ255 UEU122:UEU255 TUY122:TUY255 TLC122:TLC255 TBG122:TBG255 SRK122:SRK255 SHO122:SHO255 RXS122:RXS255 RNW122:RNW255 REA122:REA255 QUE122:QUE255 QKI122:QKI255 QAM122:QAM255 PQQ122:PQQ255 PGU122:PGU255 OWY122:OWY255 ONC122:ONC255 ODG122:ODG255 NTK122:NTK255 NJO122:NJO255 MZS122:MZS255 MPW122:MPW255 MGA122:MGA255 LWE122:LWE255 LMI122:LMI255 LCM122:LCM255 KSQ122:KSQ255 KIU122:KIU255 JYY122:JYY255 JPC122:JPC255 JFG122:JFG255 IVK122:IVK255 ILO122:ILO255 IBS122:IBS255 HRW122:HRW255 HIA122:HIA255 GYE122:GYE255 GOI122:GOI255 GEM122:GEM255 FUQ122:FUQ255 FKU122:FKU255 FAY122:FAY255 ERC122:ERC255 EHG122:EHG255 DXK122:DXK255 DNO122:DNO255 DDS122:DDS255 CTW122:CTW255 CKA122:CKA255 CAE122:CAE255 BQI122:BQI255 BGM122:BGM255 AWQ122:AWQ255 AMU122:AMU255 ACY122:ACY255 TC122:TC255 JG122:JG255 K122:K255" xr:uid="{A8EDB92E-1DA5-40A1-A2DF-3913733763AD}">
      <formula1>LstState</formula1>
    </dataValidation>
    <dataValidation type="list" allowBlank="1" showErrorMessage="1" sqref="WVK983520:WVK983526 C65563:C66014 IY65563:IY66014 SU65563:SU66014 ACQ65563:ACQ66014 AMM65563:AMM66014 AWI65563:AWI66014 BGE65563:BGE66014 BQA65563:BQA66014 BZW65563:BZW66014 CJS65563:CJS66014 CTO65563:CTO66014 DDK65563:DDK66014 DNG65563:DNG66014 DXC65563:DXC66014 EGY65563:EGY66014 EQU65563:EQU66014 FAQ65563:FAQ66014 FKM65563:FKM66014 FUI65563:FUI66014 GEE65563:GEE66014 GOA65563:GOA66014 GXW65563:GXW66014 HHS65563:HHS66014 HRO65563:HRO66014 IBK65563:IBK66014 ILG65563:ILG66014 IVC65563:IVC66014 JEY65563:JEY66014 JOU65563:JOU66014 JYQ65563:JYQ66014 KIM65563:KIM66014 KSI65563:KSI66014 LCE65563:LCE66014 LMA65563:LMA66014 LVW65563:LVW66014 MFS65563:MFS66014 MPO65563:MPO66014 MZK65563:MZK66014 NJG65563:NJG66014 NTC65563:NTC66014 OCY65563:OCY66014 OMU65563:OMU66014 OWQ65563:OWQ66014 PGM65563:PGM66014 PQI65563:PQI66014 QAE65563:QAE66014 QKA65563:QKA66014 QTW65563:QTW66014 RDS65563:RDS66014 RNO65563:RNO66014 RXK65563:RXK66014 SHG65563:SHG66014 SRC65563:SRC66014 TAY65563:TAY66014 TKU65563:TKU66014 TUQ65563:TUQ66014 UEM65563:UEM66014 UOI65563:UOI66014 UYE65563:UYE66014 VIA65563:VIA66014 VRW65563:VRW66014 WBS65563:WBS66014 WLO65563:WLO66014 WVK65563:WVK66014 C131099:C131550 IY131099:IY131550 SU131099:SU131550 ACQ131099:ACQ131550 AMM131099:AMM131550 AWI131099:AWI131550 BGE131099:BGE131550 BQA131099:BQA131550 BZW131099:BZW131550 CJS131099:CJS131550 CTO131099:CTO131550 DDK131099:DDK131550 DNG131099:DNG131550 DXC131099:DXC131550 EGY131099:EGY131550 EQU131099:EQU131550 FAQ131099:FAQ131550 FKM131099:FKM131550 FUI131099:FUI131550 GEE131099:GEE131550 GOA131099:GOA131550 GXW131099:GXW131550 HHS131099:HHS131550 HRO131099:HRO131550 IBK131099:IBK131550 ILG131099:ILG131550 IVC131099:IVC131550 JEY131099:JEY131550 JOU131099:JOU131550 JYQ131099:JYQ131550 KIM131099:KIM131550 KSI131099:KSI131550 LCE131099:LCE131550 LMA131099:LMA131550 LVW131099:LVW131550 MFS131099:MFS131550 MPO131099:MPO131550 MZK131099:MZK131550 NJG131099:NJG131550 NTC131099:NTC131550 OCY131099:OCY131550 OMU131099:OMU131550 OWQ131099:OWQ131550 PGM131099:PGM131550 PQI131099:PQI131550 QAE131099:QAE131550 QKA131099:QKA131550 QTW131099:QTW131550 RDS131099:RDS131550 RNO131099:RNO131550 RXK131099:RXK131550 SHG131099:SHG131550 SRC131099:SRC131550 TAY131099:TAY131550 TKU131099:TKU131550 TUQ131099:TUQ131550 UEM131099:UEM131550 UOI131099:UOI131550 UYE131099:UYE131550 VIA131099:VIA131550 VRW131099:VRW131550 WBS131099:WBS131550 WLO131099:WLO131550 WVK131099:WVK131550 C196635:C197086 IY196635:IY197086 SU196635:SU197086 ACQ196635:ACQ197086 AMM196635:AMM197086 AWI196635:AWI197086 BGE196635:BGE197086 BQA196635:BQA197086 BZW196635:BZW197086 CJS196635:CJS197086 CTO196635:CTO197086 DDK196635:DDK197086 DNG196635:DNG197086 DXC196635:DXC197086 EGY196635:EGY197086 EQU196635:EQU197086 FAQ196635:FAQ197086 FKM196635:FKM197086 FUI196635:FUI197086 GEE196635:GEE197086 GOA196635:GOA197086 GXW196635:GXW197086 HHS196635:HHS197086 HRO196635:HRO197086 IBK196635:IBK197086 ILG196635:ILG197086 IVC196635:IVC197086 JEY196635:JEY197086 JOU196635:JOU197086 JYQ196635:JYQ197086 KIM196635:KIM197086 KSI196635:KSI197086 LCE196635:LCE197086 LMA196635:LMA197086 LVW196635:LVW197086 MFS196635:MFS197086 MPO196635:MPO197086 MZK196635:MZK197086 NJG196635:NJG197086 NTC196635:NTC197086 OCY196635:OCY197086 OMU196635:OMU197086 OWQ196635:OWQ197086 PGM196635:PGM197086 PQI196635:PQI197086 QAE196635:QAE197086 QKA196635:QKA197086 QTW196635:QTW197086 RDS196635:RDS197086 RNO196635:RNO197086 RXK196635:RXK197086 SHG196635:SHG197086 SRC196635:SRC197086 TAY196635:TAY197086 TKU196635:TKU197086 TUQ196635:TUQ197086 UEM196635:UEM197086 UOI196635:UOI197086 UYE196635:UYE197086 VIA196635:VIA197086 VRW196635:VRW197086 WBS196635:WBS197086 WLO196635:WLO197086 WVK196635:WVK197086 C262171:C262622 IY262171:IY262622 SU262171:SU262622 ACQ262171:ACQ262622 AMM262171:AMM262622 AWI262171:AWI262622 BGE262171:BGE262622 BQA262171:BQA262622 BZW262171:BZW262622 CJS262171:CJS262622 CTO262171:CTO262622 DDK262171:DDK262622 DNG262171:DNG262622 DXC262171:DXC262622 EGY262171:EGY262622 EQU262171:EQU262622 FAQ262171:FAQ262622 FKM262171:FKM262622 FUI262171:FUI262622 GEE262171:GEE262622 GOA262171:GOA262622 GXW262171:GXW262622 HHS262171:HHS262622 HRO262171:HRO262622 IBK262171:IBK262622 ILG262171:ILG262622 IVC262171:IVC262622 JEY262171:JEY262622 JOU262171:JOU262622 JYQ262171:JYQ262622 KIM262171:KIM262622 KSI262171:KSI262622 LCE262171:LCE262622 LMA262171:LMA262622 LVW262171:LVW262622 MFS262171:MFS262622 MPO262171:MPO262622 MZK262171:MZK262622 NJG262171:NJG262622 NTC262171:NTC262622 OCY262171:OCY262622 OMU262171:OMU262622 OWQ262171:OWQ262622 PGM262171:PGM262622 PQI262171:PQI262622 QAE262171:QAE262622 QKA262171:QKA262622 QTW262171:QTW262622 RDS262171:RDS262622 RNO262171:RNO262622 RXK262171:RXK262622 SHG262171:SHG262622 SRC262171:SRC262622 TAY262171:TAY262622 TKU262171:TKU262622 TUQ262171:TUQ262622 UEM262171:UEM262622 UOI262171:UOI262622 UYE262171:UYE262622 VIA262171:VIA262622 VRW262171:VRW262622 WBS262171:WBS262622 WLO262171:WLO262622 WVK262171:WVK262622 C327707:C328158 IY327707:IY328158 SU327707:SU328158 ACQ327707:ACQ328158 AMM327707:AMM328158 AWI327707:AWI328158 BGE327707:BGE328158 BQA327707:BQA328158 BZW327707:BZW328158 CJS327707:CJS328158 CTO327707:CTO328158 DDK327707:DDK328158 DNG327707:DNG328158 DXC327707:DXC328158 EGY327707:EGY328158 EQU327707:EQU328158 FAQ327707:FAQ328158 FKM327707:FKM328158 FUI327707:FUI328158 GEE327707:GEE328158 GOA327707:GOA328158 GXW327707:GXW328158 HHS327707:HHS328158 HRO327707:HRO328158 IBK327707:IBK328158 ILG327707:ILG328158 IVC327707:IVC328158 JEY327707:JEY328158 JOU327707:JOU328158 JYQ327707:JYQ328158 KIM327707:KIM328158 KSI327707:KSI328158 LCE327707:LCE328158 LMA327707:LMA328158 LVW327707:LVW328158 MFS327707:MFS328158 MPO327707:MPO328158 MZK327707:MZK328158 NJG327707:NJG328158 NTC327707:NTC328158 OCY327707:OCY328158 OMU327707:OMU328158 OWQ327707:OWQ328158 PGM327707:PGM328158 PQI327707:PQI328158 QAE327707:QAE328158 QKA327707:QKA328158 QTW327707:QTW328158 RDS327707:RDS328158 RNO327707:RNO328158 RXK327707:RXK328158 SHG327707:SHG328158 SRC327707:SRC328158 TAY327707:TAY328158 TKU327707:TKU328158 TUQ327707:TUQ328158 UEM327707:UEM328158 UOI327707:UOI328158 UYE327707:UYE328158 VIA327707:VIA328158 VRW327707:VRW328158 WBS327707:WBS328158 WLO327707:WLO328158 WVK327707:WVK328158 C393243:C393694 IY393243:IY393694 SU393243:SU393694 ACQ393243:ACQ393694 AMM393243:AMM393694 AWI393243:AWI393694 BGE393243:BGE393694 BQA393243:BQA393694 BZW393243:BZW393694 CJS393243:CJS393694 CTO393243:CTO393694 DDK393243:DDK393694 DNG393243:DNG393694 DXC393243:DXC393694 EGY393243:EGY393694 EQU393243:EQU393694 FAQ393243:FAQ393694 FKM393243:FKM393694 FUI393243:FUI393694 GEE393243:GEE393694 GOA393243:GOA393694 GXW393243:GXW393694 HHS393243:HHS393694 HRO393243:HRO393694 IBK393243:IBK393694 ILG393243:ILG393694 IVC393243:IVC393694 JEY393243:JEY393694 JOU393243:JOU393694 JYQ393243:JYQ393694 KIM393243:KIM393694 KSI393243:KSI393694 LCE393243:LCE393694 LMA393243:LMA393694 LVW393243:LVW393694 MFS393243:MFS393694 MPO393243:MPO393694 MZK393243:MZK393694 NJG393243:NJG393694 NTC393243:NTC393694 OCY393243:OCY393694 OMU393243:OMU393694 OWQ393243:OWQ393694 PGM393243:PGM393694 PQI393243:PQI393694 QAE393243:QAE393694 QKA393243:QKA393694 QTW393243:QTW393694 RDS393243:RDS393694 RNO393243:RNO393694 RXK393243:RXK393694 SHG393243:SHG393694 SRC393243:SRC393694 TAY393243:TAY393694 TKU393243:TKU393694 TUQ393243:TUQ393694 UEM393243:UEM393694 UOI393243:UOI393694 UYE393243:UYE393694 VIA393243:VIA393694 VRW393243:VRW393694 WBS393243:WBS393694 WLO393243:WLO393694 WVK393243:WVK393694 C458779:C459230 IY458779:IY459230 SU458779:SU459230 ACQ458779:ACQ459230 AMM458779:AMM459230 AWI458779:AWI459230 BGE458779:BGE459230 BQA458779:BQA459230 BZW458779:BZW459230 CJS458779:CJS459230 CTO458779:CTO459230 DDK458779:DDK459230 DNG458779:DNG459230 DXC458779:DXC459230 EGY458779:EGY459230 EQU458779:EQU459230 FAQ458779:FAQ459230 FKM458779:FKM459230 FUI458779:FUI459230 GEE458779:GEE459230 GOA458779:GOA459230 GXW458779:GXW459230 HHS458779:HHS459230 HRO458779:HRO459230 IBK458779:IBK459230 ILG458779:ILG459230 IVC458779:IVC459230 JEY458779:JEY459230 JOU458779:JOU459230 JYQ458779:JYQ459230 KIM458779:KIM459230 KSI458779:KSI459230 LCE458779:LCE459230 LMA458779:LMA459230 LVW458779:LVW459230 MFS458779:MFS459230 MPO458779:MPO459230 MZK458779:MZK459230 NJG458779:NJG459230 NTC458779:NTC459230 OCY458779:OCY459230 OMU458779:OMU459230 OWQ458779:OWQ459230 PGM458779:PGM459230 PQI458779:PQI459230 QAE458779:QAE459230 QKA458779:QKA459230 QTW458779:QTW459230 RDS458779:RDS459230 RNO458779:RNO459230 RXK458779:RXK459230 SHG458779:SHG459230 SRC458779:SRC459230 TAY458779:TAY459230 TKU458779:TKU459230 TUQ458779:TUQ459230 UEM458779:UEM459230 UOI458779:UOI459230 UYE458779:UYE459230 VIA458779:VIA459230 VRW458779:VRW459230 WBS458779:WBS459230 WLO458779:WLO459230 WVK458779:WVK459230 C524315:C524766 IY524315:IY524766 SU524315:SU524766 ACQ524315:ACQ524766 AMM524315:AMM524766 AWI524315:AWI524766 BGE524315:BGE524766 BQA524315:BQA524766 BZW524315:BZW524766 CJS524315:CJS524766 CTO524315:CTO524766 DDK524315:DDK524766 DNG524315:DNG524766 DXC524315:DXC524766 EGY524315:EGY524766 EQU524315:EQU524766 FAQ524315:FAQ524766 FKM524315:FKM524766 FUI524315:FUI524766 GEE524315:GEE524766 GOA524315:GOA524766 GXW524315:GXW524766 HHS524315:HHS524766 HRO524315:HRO524766 IBK524315:IBK524766 ILG524315:ILG524766 IVC524315:IVC524766 JEY524315:JEY524766 JOU524315:JOU524766 JYQ524315:JYQ524766 KIM524315:KIM524766 KSI524315:KSI524766 LCE524315:LCE524766 LMA524315:LMA524766 LVW524315:LVW524766 MFS524315:MFS524766 MPO524315:MPO524766 MZK524315:MZK524766 NJG524315:NJG524766 NTC524315:NTC524766 OCY524315:OCY524766 OMU524315:OMU524766 OWQ524315:OWQ524766 PGM524315:PGM524766 PQI524315:PQI524766 QAE524315:QAE524766 QKA524315:QKA524766 QTW524315:QTW524766 RDS524315:RDS524766 RNO524315:RNO524766 RXK524315:RXK524766 SHG524315:SHG524766 SRC524315:SRC524766 TAY524315:TAY524766 TKU524315:TKU524766 TUQ524315:TUQ524766 UEM524315:UEM524766 UOI524315:UOI524766 UYE524315:UYE524766 VIA524315:VIA524766 VRW524315:VRW524766 WBS524315:WBS524766 WLO524315:WLO524766 WVK524315:WVK524766 C589851:C590302 IY589851:IY590302 SU589851:SU590302 ACQ589851:ACQ590302 AMM589851:AMM590302 AWI589851:AWI590302 BGE589851:BGE590302 BQA589851:BQA590302 BZW589851:BZW590302 CJS589851:CJS590302 CTO589851:CTO590302 DDK589851:DDK590302 DNG589851:DNG590302 DXC589851:DXC590302 EGY589851:EGY590302 EQU589851:EQU590302 FAQ589851:FAQ590302 FKM589851:FKM590302 FUI589851:FUI590302 GEE589851:GEE590302 GOA589851:GOA590302 GXW589851:GXW590302 HHS589851:HHS590302 HRO589851:HRO590302 IBK589851:IBK590302 ILG589851:ILG590302 IVC589851:IVC590302 JEY589851:JEY590302 JOU589851:JOU590302 JYQ589851:JYQ590302 KIM589851:KIM590302 KSI589851:KSI590302 LCE589851:LCE590302 LMA589851:LMA590302 LVW589851:LVW590302 MFS589851:MFS590302 MPO589851:MPO590302 MZK589851:MZK590302 NJG589851:NJG590302 NTC589851:NTC590302 OCY589851:OCY590302 OMU589851:OMU590302 OWQ589851:OWQ590302 PGM589851:PGM590302 PQI589851:PQI590302 QAE589851:QAE590302 QKA589851:QKA590302 QTW589851:QTW590302 RDS589851:RDS590302 RNO589851:RNO590302 RXK589851:RXK590302 SHG589851:SHG590302 SRC589851:SRC590302 TAY589851:TAY590302 TKU589851:TKU590302 TUQ589851:TUQ590302 UEM589851:UEM590302 UOI589851:UOI590302 UYE589851:UYE590302 VIA589851:VIA590302 VRW589851:VRW590302 WBS589851:WBS590302 WLO589851:WLO590302 WVK589851:WVK590302 C655387:C655838 IY655387:IY655838 SU655387:SU655838 ACQ655387:ACQ655838 AMM655387:AMM655838 AWI655387:AWI655838 BGE655387:BGE655838 BQA655387:BQA655838 BZW655387:BZW655838 CJS655387:CJS655838 CTO655387:CTO655838 DDK655387:DDK655838 DNG655387:DNG655838 DXC655387:DXC655838 EGY655387:EGY655838 EQU655387:EQU655838 FAQ655387:FAQ655838 FKM655387:FKM655838 FUI655387:FUI655838 GEE655387:GEE655838 GOA655387:GOA655838 GXW655387:GXW655838 HHS655387:HHS655838 HRO655387:HRO655838 IBK655387:IBK655838 ILG655387:ILG655838 IVC655387:IVC655838 JEY655387:JEY655838 JOU655387:JOU655838 JYQ655387:JYQ655838 KIM655387:KIM655838 KSI655387:KSI655838 LCE655387:LCE655838 LMA655387:LMA655838 LVW655387:LVW655838 MFS655387:MFS655838 MPO655387:MPO655838 MZK655387:MZK655838 NJG655387:NJG655838 NTC655387:NTC655838 OCY655387:OCY655838 OMU655387:OMU655838 OWQ655387:OWQ655838 PGM655387:PGM655838 PQI655387:PQI655838 QAE655387:QAE655838 QKA655387:QKA655838 QTW655387:QTW655838 RDS655387:RDS655838 RNO655387:RNO655838 RXK655387:RXK655838 SHG655387:SHG655838 SRC655387:SRC655838 TAY655387:TAY655838 TKU655387:TKU655838 TUQ655387:TUQ655838 UEM655387:UEM655838 UOI655387:UOI655838 UYE655387:UYE655838 VIA655387:VIA655838 VRW655387:VRW655838 WBS655387:WBS655838 WLO655387:WLO655838 WVK655387:WVK655838 C720923:C721374 IY720923:IY721374 SU720923:SU721374 ACQ720923:ACQ721374 AMM720923:AMM721374 AWI720923:AWI721374 BGE720923:BGE721374 BQA720923:BQA721374 BZW720923:BZW721374 CJS720923:CJS721374 CTO720923:CTO721374 DDK720923:DDK721374 DNG720923:DNG721374 DXC720923:DXC721374 EGY720923:EGY721374 EQU720923:EQU721374 FAQ720923:FAQ721374 FKM720923:FKM721374 FUI720923:FUI721374 GEE720923:GEE721374 GOA720923:GOA721374 GXW720923:GXW721374 HHS720923:HHS721374 HRO720923:HRO721374 IBK720923:IBK721374 ILG720923:ILG721374 IVC720923:IVC721374 JEY720923:JEY721374 JOU720923:JOU721374 JYQ720923:JYQ721374 KIM720923:KIM721374 KSI720923:KSI721374 LCE720923:LCE721374 LMA720923:LMA721374 LVW720923:LVW721374 MFS720923:MFS721374 MPO720923:MPO721374 MZK720923:MZK721374 NJG720923:NJG721374 NTC720923:NTC721374 OCY720923:OCY721374 OMU720923:OMU721374 OWQ720923:OWQ721374 PGM720923:PGM721374 PQI720923:PQI721374 QAE720923:QAE721374 QKA720923:QKA721374 QTW720923:QTW721374 RDS720923:RDS721374 RNO720923:RNO721374 RXK720923:RXK721374 SHG720923:SHG721374 SRC720923:SRC721374 TAY720923:TAY721374 TKU720923:TKU721374 TUQ720923:TUQ721374 UEM720923:UEM721374 UOI720923:UOI721374 UYE720923:UYE721374 VIA720923:VIA721374 VRW720923:VRW721374 WBS720923:WBS721374 WLO720923:WLO721374 WVK720923:WVK721374 C786459:C786910 IY786459:IY786910 SU786459:SU786910 ACQ786459:ACQ786910 AMM786459:AMM786910 AWI786459:AWI786910 BGE786459:BGE786910 BQA786459:BQA786910 BZW786459:BZW786910 CJS786459:CJS786910 CTO786459:CTO786910 DDK786459:DDK786910 DNG786459:DNG786910 DXC786459:DXC786910 EGY786459:EGY786910 EQU786459:EQU786910 FAQ786459:FAQ786910 FKM786459:FKM786910 FUI786459:FUI786910 GEE786459:GEE786910 GOA786459:GOA786910 GXW786459:GXW786910 HHS786459:HHS786910 HRO786459:HRO786910 IBK786459:IBK786910 ILG786459:ILG786910 IVC786459:IVC786910 JEY786459:JEY786910 JOU786459:JOU786910 JYQ786459:JYQ786910 KIM786459:KIM786910 KSI786459:KSI786910 LCE786459:LCE786910 LMA786459:LMA786910 LVW786459:LVW786910 MFS786459:MFS786910 MPO786459:MPO786910 MZK786459:MZK786910 NJG786459:NJG786910 NTC786459:NTC786910 OCY786459:OCY786910 OMU786459:OMU786910 OWQ786459:OWQ786910 PGM786459:PGM786910 PQI786459:PQI786910 QAE786459:QAE786910 QKA786459:QKA786910 QTW786459:QTW786910 RDS786459:RDS786910 RNO786459:RNO786910 RXK786459:RXK786910 SHG786459:SHG786910 SRC786459:SRC786910 TAY786459:TAY786910 TKU786459:TKU786910 TUQ786459:TUQ786910 UEM786459:UEM786910 UOI786459:UOI786910 UYE786459:UYE786910 VIA786459:VIA786910 VRW786459:VRW786910 WBS786459:WBS786910 WLO786459:WLO786910 WVK786459:WVK786910 C851995:C852446 IY851995:IY852446 SU851995:SU852446 ACQ851995:ACQ852446 AMM851995:AMM852446 AWI851995:AWI852446 BGE851995:BGE852446 BQA851995:BQA852446 BZW851995:BZW852446 CJS851995:CJS852446 CTO851995:CTO852446 DDK851995:DDK852446 DNG851995:DNG852446 DXC851995:DXC852446 EGY851995:EGY852446 EQU851995:EQU852446 FAQ851995:FAQ852446 FKM851995:FKM852446 FUI851995:FUI852446 GEE851995:GEE852446 GOA851995:GOA852446 GXW851995:GXW852446 HHS851995:HHS852446 HRO851995:HRO852446 IBK851995:IBK852446 ILG851995:ILG852446 IVC851995:IVC852446 JEY851995:JEY852446 JOU851995:JOU852446 JYQ851995:JYQ852446 KIM851995:KIM852446 KSI851995:KSI852446 LCE851995:LCE852446 LMA851995:LMA852446 LVW851995:LVW852446 MFS851995:MFS852446 MPO851995:MPO852446 MZK851995:MZK852446 NJG851995:NJG852446 NTC851995:NTC852446 OCY851995:OCY852446 OMU851995:OMU852446 OWQ851995:OWQ852446 PGM851995:PGM852446 PQI851995:PQI852446 QAE851995:QAE852446 QKA851995:QKA852446 QTW851995:QTW852446 RDS851995:RDS852446 RNO851995:RNO852446 RXK851995:RXK852446 SHG851995:SHG852446 SRC851995:SRC852446 TAY851995:TAY852446 TKU851995:TKU852446 TUQ851995:TUQ852446 UEM851995:UEM852446 UOI851995:UOI852446 UYE851995:UYE852446 VIA851995:VIA852446 VRW851995:VRW852446 WBS851995:WBS852446 WLO851995:WLO852446 WVK851995:WVK852446 C917531:C917982 IY917531:IY917982 SU917531:SU917982 ACQ917531:ACQ917982 AMM917531:AMM917982 AWI917531:AWI917982 BGE917531:BGE917982 BQA917531:BQA917982 BZW917531:BZW917982 CJS917531:CJS917982 CTO917531:CTO917982 DDK917531:DDK917982 DNG917531:DNG917982 DXC917531:DXC917982 EGY917531:EGY917982 EQU917531:EQU917982 FAQ917531:FAQ917982 FKM917531:FKM917982 FUI917531:FUI917982 GEE917531:GEE917982 GOA917531:GOA917982 GXW917531:GXW917982 HHS917531:HHS917982 HRO917531:HRO917982 IBK917531:IBK917982 ILG917531:ILG917982 IVC917531:IVC917982 JEY917531:JEY917982 JOU917531:JOU917982 JYQ917531:JYQ917982 KIM917531:KIM917982 KSI917531:KSI917982 LCE917531:LCE917982 LMA917531:LMA917982 LVW917531:LVW917982 MFS917531:MFS917982 MPO917531:MPO917982 MZK917531:MZK917982 NJG917531:NJG917982 NTC917531:NTC917982 OCY917531:OCY917982 OMU917531:OMU917982 OWQ917531:OWQ917982 PGM917531:PGM917982 PQI917531:PQI917982 QAE917531:QAE917982 QKA917531:QKA917982 QTW917531:QTW917982 RDS917531:RDS917982 RNO917531:RNO917982 RXK917531:RXK917982 SHG917531:SHG917982 SRC917531:SRC917982 TAY917531:TAY917982 TKU917531:TKU917982 TUQ917531:TUQ917982 UEM917531:UEM917982 UOI917531:UOI917982 UYE917531:UYE917982 VIA917531:VIA917982 VRW917531:VRW917982 WBS917531:WBS917982 WLO917531:WLO917982 WVK917531:WVK917982 C983067:C983518 IY983067:IY983518 SU983067:SU983518 ACQ983067:ACQ983518 AMM983067:AMM983518 AWI983067:AWI983518 BGE983067:BGE983518 BQA983067:BQA983518 BZW983067:BZW983518 CJS983067:CJS983518 CTO983067:CTO983518 DDK983067:DDK983518 DNG983067:DNG983518 DXC983067:DXC983518 EGY983067:EGY983518 EQU983067:EQU983518 FAQ983067:FAQ983518 FKM983067:FKM983518 FUI983067:FUI983518 GEE983067:GEE983518 GOA983067:GOA983518 GXW983067:GXW983518 HHS983067:HHS983518 HRO983067:HRO983518 IBK983067:IBK983518 ILG983067:ILG983518 IVC983067:IVC983518 JEY983067:JEY983518 JOU983067:JOU983518 JYQ983067:JYQ983518 KIM983067:KIM983518 KSI983067:KSI983518 LCE983067:LCE983518 LMA983067:LMA983518 LVW983067:LVW983518 MFS983067:MFS983518 MPO983067:MPO983518 MZK983067:MZK983518 NJG983067:NJG983518 NTC983067:NTC983518 OCY983067:OCY983518 OMU983067:OMU983518 OWQ983067:OWQ983518 PGM983067:PGM983518 PQI983067:PQI983518 QAE983067:QAE983518 QKA983067:QKA983518 QTW983067:QTW983518 RDS983067:RDS983518 RNO983067:RNO983518 RXK983067:RXK983518 SHG983067:SHG983518 SRC983067:SRC983518 TAY983067:TAY983518 TKU983067:TKU983518 TUQ983067:TUQ983518 UEM983067:UEM983518 UOI983067:UOI983518 UYE983067:UYE983518 VIA983067:VIA983518 VRW983067:VRW983518 WBS983067:WBS983518 WLO983067:WLO983518 WVK983067:WVK983518 C480:C486 IY480:IY486 SU480:SU486 ACQ480:ACQ486 AMM480:AMM486 AWI480:AWI486 BGE480:BGE486 BQA480:BQA486 BZW480:BZW486 CJS480:CJS486 CTO480:CTO486 DDK480:DDK486 DNG480:DNG486 DXC480:DXC486 EGY480:EGY486 EQU480:EQU486 FAQ480:FAQ486 FKM480:FKM486 FUI480:FUI486 GEE480:GEE486 GOA480:GOA486 GXW480:GXW486 HHS480:HHS486 HRO480:HRO486 IBK480:IBK486 ILG480:ILG486 IVC480:IVC486 JEY480:JEY486 JOU480:JOU486 JYQ480:JYQ486 KIM480:KIM486 KSI480:KSI486 LCE480:LCE486 LMA480:LMA486 LVW480:LVW486 MFS480:MFS486 MPO480:MPO486 MZK480:MZK486 NJG480:NJG486 NTC480:NTC486 OCY480:OCY486 OMU480:OMU486 OWQ480:OWQ486 PGM480:PGM486 PQI480:PQI486 QAE480:QAE486 QKA480:QKA486 QTW480:QTW486 RDS480:RDS486 RNO480:RNO486 RXK480:RXK486 SHG480:SHG486 SRC480:SRC486 TAY480:TAY486 TKU480:TKU486 TUQ480:TUQ486 UEM480:UEM486 UOI480:UOI486 UYE480:UYE486 VIA480:VIA486 VRW480:VRW486 WBS480:WBS486 WLO480:WLO486 WVK480:WVK486 C66016:C66022 IY66016:IY66022 SU66016:SU66022 ACQ66016:ACQ66022 AMM66016:AMM66022 AWI66016:AWI66022 BGE66016:BGE66022 BQA66016:BQA66022 BZW66016:BZW66022 CJS66016:CJS66022 CTO66016:CTO66022 DDK66016:DDK66022 DNG66016:DNG66022 DXC66016:DXC66022 EGY66016:EGY66022 EQU66016:EQU66022 FAQ66016:FAQ66022 FKM66016:FKM66022 FUI66016:FUI66022 GEE66016:GEE66022 GOA66016:GOA66022 GXW66016:GXW66022 HHS66016:HHS66022 HRO66016:HRO66022 IBK66016:IBK66022 ILG66016:ILG66022 IVC66016:IVC66022 JEY66016:JEY66022 JOU66016:JOU66022 JYQ66016:JYQ66022 KIM66016:KIM66022 KSI66016:KSI66022 LCE66016:LCE66022 LMA66016:LMA66022 LVW66016:LVW66022 MFS66016:MFS66022 MPO66016:MPO66022 MZK66016:MZK66022 NJG66016:NJG66022 NTC66016:NTC66022 OCY66016:OCY66022 OMU66016:OMU66022 OWQ66016:OWQ66022 PGM66016:PGM66022 PQI66016:PQI66022 QAE66016:QAE66022 QKA66016:QKA66022 QTW66016:QTW66022 RDS66016:RDS66022 RNO66016:RNO66022 RXK66016:RXK66022 SHG66016:SHG66022 SRC66016:SRC66022 TAY66016:TAY66022 TKU66016:TKU66022 TUQ66016:TUQ66022 UEM66016:UEM66022 UOI66016:UOI66022 UYE66016:UYE66022 VIA66016:VIA66022 VRW66016:VRW66022 WBS66016:WBS66022 WLO66016:WLO66022 WVK66016:WVK66022 C131552:C131558 IY131552:IY131558 SU131552:SU131558 ACQ131552:ACQ131558 AMM131552:AMM131558 AWI131552:AWI131558 BGE131552:BGE131558 BQA131552:BQA131558 BZW131552:BZW131558 CJS131552:CJS131558 CTO131552:CTO131558 DDK131552:DDK131558 DNG131552:DNG131558 DXC131552:DXC131558 EGY131552:EGY131558 EQU131552:EQU131558 FAQ131552:FAQ131558 FKM131552:FKM131558 FUI131552:FUI131558 GEE131552:GEE131558 GOA131552:GOA131558 GXW131552:GXW131558 HHS131552:HHS131558 HRO131552:HRO131558 IBK131552:IBK131558 ILG131552:ILG131558 IVC131552:IVC131558 JEY131552:JEY131558 JOU131552:JOU131558 JYQ131552:JYQ131558 KIM131552:KIM131558 KSI131552:KSI131558 LCE131552:LCE131558 LMA131552:LMA131558 LVW131552:LVW131558 MFS131552:MFS131558 MPO131552:MPO131558 MZK131552:MZK131558 NJG131552:NJG131558 NTC131552:NTC131558 OCY131552:OCY131558 OMU131552:OMU131558 OWQ131552:OWQ131558 PGM131552:PGM131558 PQI131552:PQI131558 QAE131552:QAE131558 QKA131552:QKA131558 QTW131552:QTW131558 RDS131552:RDS131558 RNO131552:RNO131558 RXK131552:RXK131558 SHG131552:SHG131558 SRC131552:SRC131558 TAY131552:TAY131558 TKU131552:TKU131558 TUQ131552:TUQ131558 UEM131552:UEM131558 UOI131552:UOI131558 UYE131552:UYE131558 VIA131552:VIA131558 VRW131552:VRW131558 WBS131552:WBS131558 WLO131552:WLO131558 WVK131552:WVK131558 C197088:C197094 IY197088:IY197094 SU197088:SU197094 ACQ197088:ACQ197094 AMM197088:AMM197094 AWI197088:AWI197094 BGE197088:BGE197094 BQA197088:BQA197094 BZW197088:BZW197094 CJS197088:CJS197094 CTO197088:CTO197094 DDK197088:DDK197094 DNG197088:DNG197094 DXC197088:DXC197094 EGY197088:EGY197094 EQU197088:EQU197094 FAQ197088:FAQ197094 FKM197088:FKM197094 FUI197088:FUI197094 GEE197088:GEE197094 GOA197088:GOA197094 GXW197088:GXW197094 HHS197088:HHS197094 HRO197088:HRO197094 IBK197088:IBK197094 ILG197088:ILG197094 IVC197088:IVC197094 JEY197088:JEY197094 JOU197088:JOU197094 JYQ197088:JYQ197094 KIM197088:KIM197094 KSI197088:KSI197094 LCE197088:LCE197094 LMA197088:LMA197094 LVW197088:LVW197094 MFS197088:MFS197094 MPO197088:MPO197094 MZK197088:MZK197094 NJG197088:NJG197094 NTC197088:NTC197094 OCY197088:OCY197094 OMU197088:OMU197094 OWQ197088:OWQ197094 PGM197088:PGM197094 PQI197088:PQI197094 QAE197088:QAE197094 QKA197088:QKA197094 QTW197088:QTW197094 RDS197088:RDS197094 RNO197088:RNO197094 RXK197088:RXK197094 SHG197088:SHG197094 SRC197088:SRC197094 TAY197088:TAY197094 TKU197088:TKU197094 TUQ197088:TUQ197094 UEM197088:UEM197094 UOI197088:UOI197094 UYE197088:UYE197094 VIA197088:VIA197094 VRW197088:VRW197094 WBS197088:WBS197094 WLO197088:WLO197094 WVK197088:WVK197094 C262624:C262630 IY262624:IY262630 SU262624:SU262630 ACQ262624:ACQ262630 AMM262624:AMM262630 AWI262624:AWI262630 BGE262624:BGE262630 BQA262624:BQA262630 BZW262624:BZW262630 CJS262624:CJS262630 CTO262624:CTO262630 DDK262624:DDK262630 DNG262624:DNG262630 DXC262624:DXC262630 EGY262624:EGY262630 EQU262624:EQU262630 FAQ262624:FAQ262630 FKM262624:FKM262630 FUI262624:FUI262630 GEE262624:GEE262630 GOA262624:GOA262630 GXW262624:GXW262630 HHS262624:HHS262630 HRO262624:HRO262630 IBK262624:IBK262630 ILG262624:ILG262630 IVC262624:IVC262630 JEY262624:JEY262630 JOU262624:JOU262630 JYQ262624:JYQ262630 KIM262624:KIM262630 KSI262624:KSI262630 LCE262624:LCE262630 LMA262624:LMA262630 LVW262624:LVW262630 MFS262624:MFS262630 MPO262624:MPO262630 MZK262624:MZK262630 NJG262624:NJG262630 NTC262624:NTC262630 OCY262624:OCY262630 OMU262624:OMU262630 OWQ262624:OWQ262630 PGM262624:PGM262630 PQI262624:PQI262630 QAE262624:QAE262630 QKA262624:QKA262630 QTW262624:QTW262630 RDS262624:RDS262630 RNO262624:RNO262630 RXK262624:RXK262630 SHG262624:SHG262630 SRC262624:SRC262630 TAY262624:TAY262630 TKU262624:TKU262630 TUQ262624:TUQ262630 UEM262624:UEM262630 UOI262624:UOI262630 UYE262624:UYE262630 VIA262624:VIA262630 VRW262624:VRW262630 WBS262624:WBS262630 WLO262624:WLO262630 WVK262624:WVK262630 C328160:C328166 IY328160:IY328166 SU328160:SU328166 ACQ328160:ACQ328166 AMM328160:AMM328166 AWI328160:AWI328166 BGE328160:BGE328166 BQA328160:BQA328166 BZW328160:BZW328166 CJS328160:CJS328166 CTO328160:CTO328166 DDK328160:DDK328166 DNG328160:DNG328166 DXC328160:DXC328166 EGY328160:EGY328166 EQU328160:EQU328166 FAQ328160:FAQ328166 FKM328160:FKM328166 FUI328160:FUI328166 GEE328160:GEE328166 GOA328160:GOA328166 GXW328160:GXW328166 HHS328160:HHS328166 HRO328160:HRO328166 IBK328160:IBK328166 ILG328160:ILG328166 IVC328160:IVC328166 JEY328160:JEY328166 JOU328160:JOU328166 JYQ328160:JYQ328166 KIM328160:KIM328166 KSI328160:KSI328166 LCE328160:LCE328166 LMA328160:LMA328166 LVW328160:LVW328166 MFS328160:MFS328166 MPO328160:MPO328166 MZK328160:MZK328166 NJG328160:NJG328166 NTC328160:NTC328166 OCY328160:OCY328166 OMU328160:OMU328166 OWQ328160:OWQ328166 PGM328160:PGM328166 PQI328160:PQI328166 QAE328160:QAE328166 QKA328160:QKA328166 QTW328160:QTW328166 RDS328160:RDS328166 RNO328160:RNO328166 RXK328160:RXK328166 SHG328160:SHG328166 SRC328160:SRC328166 TAY328160:TAY328166 TKU328160:TKU328166 TUQ328160:TUQ328166 UEM328160:UEM328166 UOI328160:UOI328166 UYE328160:UYE328166 VIA328160:VIA328166 VRW328160:VRW328166 WBS328160:WBS328166 WLO328160:WLO328166 WVK328160:WVK328166 C393696:C393702 IY393696:IY393702 SU393696:SU393702 ACQ393696:ACQ393702 AMM393696:AMM393702 AWI393696:AWI393702 BGE393696:BGE393702 BQA393696:BQA393702 BZW393696:BZW393702 CJS393696:CJS393702 CTO393696:CTO393702 DDK393696:DDK393702 DNG393696:DNG393702 DXC393696:DXC393702 EGY393696:EGY393702 EQU393696:EQU393702 FAQ393696:FAQ393702 FKM393696:FKM393702 FUI393696:FUI393702 GEE393696:GEE393702 GOA393696:GOA393702 GXW393696:GXW393702 HHS393696:HHS393702 HRO393696:HRO393702 IBK393696:IBK393702 ILG393696:ILG393702 IVC393696:IVC393702 JEY393696:JEY393702 JOU393696:JOU393702 JYQ393696:JYQ393702 KIM393696:KIM393702 KSI393696:KSI393702 LCE393696:LCE393702 LMA393696:LMA393702 LVW393696:LVW393702 MFS393696:MFS393702 MPO393696:MPO393702 MZK393696:MZK393702 NJG393696:NJG393702 NTC393696:NTC393702 OCY393696:OCY393702 OMU393696:OMU393702 OWQ393696:OWQ393702 PGM393696:PGM393702 PQI393696:PQI393702 QAE393696:QAE393702 QKA393696:QKA393702 QTW393696:QTW393702 RDS393696:RDS393702 RNO393696:RNO393702 RXK393696:RXK393702 SHG393696:SHG393702 SRC393696:SRC393702 TAY393696:TAY393702 TKU393696:TKU393702 TUQ393696:TUQ393702 UEM393696:UEM393702 UOI393696:UOI393702 UYE393696:UYE393702 VIA393696:VIA393702 VRW393696:VRW393702 WBS393696:WBS393702 WLO393696:WLO393702 WVK393696:WVK393702 C459232:C459238 IY459232:IY459238 SU459232:SU459238 ACQ459232:ACQ459238 AMM459232:AMM459238 AWI459232:AWI459238 BGE459232:BGE459238 BQA459232:BQA459238 BZW459232:BZW459238 CJS459232:CJS459238 CTO459232:CTO459238 DDK459232:DDK459238 DNG459232:DNG459238 DXC459232:DXC459238 EGY459232:EGY459238 EQU459232:EQU459238 FAQ459232:FAQ459238 FKM459232:FKM459238 FUI459232:FUI459238 GEE459232:GEE459238 GOA459232:GOA459238 GXW459232:GXW459238 HHS459232:HHS459238 HRO459232:HRO459238 IBK459232:IBK459238 ILG459232:ILG459238 IVC459232:IVC459238 JEY459232:JEY459238 JOU459232:JOU459238 JYQ459232:JYQ459238 KIM459232:KIM459238 KSI459232:KSI459238 LCE459232:LCE459238 LMA459232:LMA459238 LVW459232:LVW459238 MFS459232:MFS459238 MPO459232:MPO459238 MZK459232:MZK459238 NJG459232:NJG459238 NTC459232:NTC459238 OCY459232:OCY459238 OMU459232:OMU459238 OWQ459232:OWQ459238 PGM459232:PGM459238 PQI459232:PQI459238 QAE459232:QAE459238 QKA459232:QKA459238 QTW459232:QTW459238 RDS459232:RDS459238 RNO459232:RNO459238 RXK459232:RXK459238 SHG459232:SHG459238 SRC459232:SRC459238 TAY459232:TAY459238 TKU459232:TKU459238 TUQ459232:TUQ459238 UEM459232:UEM459238 UOI459232:UOI459238 UYE459232:UYE459238 VIA459232:VIA459238 VRW459232:VRW459238 WBS459232:WBS459238 WLO459232:WLO459238 WVK459232:WVK459238 C524768:C524774 IY524768:IY524774 SU524768:SU524774 ACQ524768:ACQ524774 AMM524768:AMM524774 AWI524768:AWI524774 BGE524768:BGE524774 BQA524768:BQA524774 BZW524768:BZW524774 CJS524768:CJS524774 CTO524768:CTO524774 DDK524768:DDK524774 DNG524768:DNG524774 DXC524768:DXC524774 EGY524768:EGY524774 EQU524768:EQU524774 FAQ524768:FAQ524774 FKM524768:FKM524774 FUI524768:FUI524774 GEE524768:GEE524774 GOA524768:GOA524774 GXW524768:GXW524774 HHS524768:HHS524774 HRO524768:HRO524774 IBK524768:IBK524774 ILG524768:ILG524774 IVC524768:IVC524774 JEY524768:JEY524774 JOU524768:JOU524774 JYQ524768:JYQ524774 KIM524768:KIM524774 KSI524768:KSI524774 LCE524768:LCE524774 LMA524768:LMA524774 LVW524768:LVW524774 MFS524768:MFS524774 MPO524768:MPO524774 MZK524768:MZK524774 NJG524768:NJG524774 NTC524768:NTC524774 OCY524768:OCY524774 OMU524768:OMU524774 OWQ524768:OWQ524774 PGM524768:PGM524774 PQI524768:PQI524774 QAE524768:QAE524774 QKA524768:QKA524774 QTW524768:QTW524774 RDS524768:RDS524774 RNO524768:RNO524774 RXK524768:RXK524774 SHG524768:SHG524774 SRC524768:SRC524774 TAY524768:TAY524774 TKU524768:TKU524774 TUQ524768:TUQ524774 UEM524768:UEM524774 UOI524768:UOI524774 UYE524768:UYE524774 VIA524768:VIA524774 VRW524768:VRW524774 WBS524768:WBS524774 WLO524768:WLO524774 WVK524768:WVK524774 C590304:C590310 IY590304:IY590310 SU590304:SU590310 ACQ590304:ACQ590310 AMM590304:AMM590310 AWI590304:AWI590310 BGE590304:BGE590310 BQA590304:BQA590310 BZW590304:BZW590310 CJS590304:CJS590310 CTO590304:CTO590310 DDK590304:DDK590310 DNG590304:DNG590310 DXC590304:DXC590310 EGY590304:EGY590310 EQU590304:EQU590310 FAQ590304:FAQ590310 FKM590304:FKM590310 FUI590304:FUI590310 GEE590304:GEE590310 GOA590304:GOA590310 GXW590304:GXW590310 HHS590304:HHS590310 HRO590304:HRO590310 IBK590304:IBK590310 ILG590304:ILG590310 IVC590304:IVC590310 JEY590304:JEY590310 JOU590304:JOU590310 JYQ590304:JYQ590310 KIM590304:KIM590310 KSI590304:KSI590310 LCE590304:LCE590310 LMA590304:LMA590310 LVW590304:LVW590310 MFS590304:MFS590310 MPO590304:MPO590310 MZK590304:MZK590310 NJG590304:NJG590310 NTC590304:NTC590310 OCY590304:OCY590310 OMU590304:OMU590310 OWQ590304:OWQ590310 PGM590304:PGM590310 PQI590304:PQI590310 QAE590304:QAE590310 QKA590304:QKA590310 QTW590304:QTW590310 RDS590304:RDS590310 RNO590304:RNO590310 RXK590304:RXK590310 SHG590304:SHG590310 SRC590304:SRC590310 TAY590304:TAY590310 TKU590304:TKU590310 TUQ590304:TUQ590310 UEM590304:UEM590310 UOI590304:UOI590310 UYE590304:UYE590310 VIA590304:VIA590310 VRW590304:VRW590310 WBS590304:WBS590310 WLO590304:WLO590310 WVK590304:WVK590310 C655840:C655846 IY655840:IY655846 SU655840:SU655846 ACQ655840:ACQ655846 AMM655840:AMM655846 AWI655840:AWI655846 BGE655840:BGE655846 BQA655840:BQA655846 BZW655840:BZW655846 CJS655840:CJS655846 CTO655840:CTO655846 DDK655840:DDK655846 DNG655840:DNG655846 DXC655840:DXC655846 EGY655840:EGY655846 EQU655840:EQU655846 FAQ655840:FAQ655846 FKM655840:FKM655846 FUI655840:FUI655846 GEE655840:GEE655846 GOA655840:GOA655846 GXW655840:GXW655846 HHS655840:HHS655846 HRO655840:HRO655846 IBK655840:IBK655846 ILG655840:ILG655846 IVC655840:IVC655846 JEY655840:JEY655846 JOU655840:JOU655846 JYQ655840:JYQ655846 KIM655840:KIM655846 KSI655840:KSI655846 LCE655840:LCE655846 LMA655840:LMA655846 LVW655840:LVW655846 MFS655840:MFS655846 MPO655840:MPO655846 MZK655840:MZK655846 NJG655840:NJG655846 NTC655840:NTC655846 OCY655840:OCY655846 OMU655840:OMU655846 OWQ655840:OWQ655846 PGM655840:PGM655846 PQI655840:PQI655846 QAE655840:QAE655846 QKA655840:QKA655846 QTW655840:QTW655846 RDS655840:RDS655846 RNO655840:RNO655846 RXK655840:RXK655846 SHG655840:SHG655846 SRC655840:SRC655846 TAY655840:TAY655846 TKU655840:TKU655846 TUQ655840:TUQ655846 UEM655840:UEM655846 UOI655840:UOI655846 UYE655840:UYE655846 VIA655840:VIA655846 VRW655840:VRW655846 WBS655840:WBS655846 WLO655840:WLO655846 WVK655840:WVK655846 C721376:C721382 IY721376:IY721382 SU721376:SU721382 ACQ721376:ACQ721382 AMM721376:AMM721382 AWI721376:AWI721382 BGE721376:BGE721382 BQA721376:BQA721382 BZW721376:BZW721382 CJS721376:CJS721382 CTO721376:CTO721382 DDK721376:DDK721382 DNG721376:DNG721382 DXC721376:DXC721382 EGY721376:EGY721382 EQU721376:EQU721382 FAQ721376:FAQ721382 FKM721376:FKM721382 FUI721376:FUI721382 GEE721376:GEE721382 GOA721376:GOA721382 GXW721376:GXW721382 HHS721376:HHS721382 HRO721376:HRO721382 IBK721376:IBK721382 ILG721376:ILG721382 IVC721376:IVC721382 JEY721376:JEY721382 JOU721376:JOU721382 JYQ721376:JYQ721382 KIM721376:KIM721382 KSI721376:KSI721382 LCE721376:LCE721382 LMA721376:LMA721382 LVW721376:LVW721382 MFS721376:MFS721382 MPO721376:MPO721382 MZK721376:MZK721382 NJG721376:NJG721382 NTC721376:NTC721382 OCY721376:OCY721382 OMU721376:OMU721382 OWQ721376:OWQ721382 PGM721376:PGM721382 PQI721376:PQI721382 QAE721376:QAE721382 QKA721376:QKA721382 QTW721376:QTW721382 RDS721376:RDS721382 RNO721376:RNO721382 RXK721376:RXK721382 SHG721376:SHG721382 SRC721376:SRC721382 TAY721376:TAY721382 TKU721376:TKU721382 TUQ721376:TUQ721382 UEM721376:UEM721382 UOI721376:UOI721382 UYE721376:UYE721382 VIA721376:VIA721382 VRW721376:VRW721382 WBS721376:WBS721382 WLO721376:WLO721382 WVK721376:WVK721382 C786912:C786918 IY786912:IY786918 SU786912:SU786918 ACQ786912:ACQ786918 AMM786912:AMM786918 AWI786912:AWI786918 BGE786912:BGE786918 BQA786912:BQA786918 BZW786912:BZW786918 CJS786912:CJS786918 CTO786912:CTO786918 DDK786912:DDK786918 DNG786912:DNG786918 DXC786912:DXC786918 EGY786912:EGY786918 EQU786912:EQU786918 FAQ786912:FAQ786918 FKM786912:FKM786918 FUI786912:FUI786918 GEE786912:GEE786918 GOA786912:GOA786918 GXW786912:GXW786918 HHS786912:HHS786918 HRO786912:HRO786918 IBK786912:IBK786918 ILG786912:ILG786918 IVC786912:IVC786918 JEY786912:JEY786918 JOU786912:JOU786918 JYQ786912:JYQ786918 KIM786912:KIM786918 KSI786912:KSI786918 LCE786912:LCE786918 LMA786912:LMA786918 LVW786912:LVW786918 MFS786912:MFS786918 MPO786912:MPO786918 MZK786912:MZK786918 NJG786912:NJG786918 NTC786912:NTC786918 OCY786912:OCY786918 OMU786912:OMU786918 OWQ786912:OWQ786918 PGM786912:PGM786918 PQI786912:PQI786918 QAE786912:QAE786918 QKA786912:QKA786918 QTW786912:QTW786918 RDS786912:RDS786918 RNO786912:RNO786918 RXK786912:RXK786918 SHG786912:SHG786918 SRC786912:SRC786918 TAY786912:TAY786918 TKU786912:TKU786918 TUQ786912:TUQ786918 UEM786912:UEM786918 UOI786912:UOI786918 UYE786912:UYE786918 VIA786912:VIA786918 VRW786912:VRW786918 WBS786912:WBS786918 WLO786912:WLO786918 WVK786912:WVK786918 C852448:C852454 IY852448:IY852454 SU852448:SU852454 ACQ852448:ACQ852454 AMM852448:AMM852454 AWI852448:AWI852454 BGE852448:BGE852454 BQA852448:BQA852454 BZW852448:BZW852454 CJS852448:CJS852454 CTO852448:CTO852454 DDK852448:DDK852454 DNG852448:DNG852454 DXC852448:DXC852454 EGY852448:EGY852454 EQU852448:EQU852454 FAQ852448:FAQ852454 FKM852448:FKM852454 FUI852448:FUI852454 GEE852448:GEE852454 GOA852448:GOA852454 GXW852448:GXW852454 HHS852448:HHS852454 HRO852448:HRO852454 IBK852448:IBK852454 ILG852448:ILG852454 IVC852448:IVC852454 JEY852448:JEY852454 JOU852448:JOU852454 JYQ852448:JYQ852454 KIM852448:KIM852454 KSI852448:KSI852454 LCE852448:LCE852454 LMA852448:LMA852454 LVW852448:LVW852454 MFS852448:MFS852454 MPO852448:MPO852454 MZK852448:MZK852454 NJG852448:NJG852454 NTC852448:NTC852454 OCY852448:OCY852454 OMU852448:OMU852454 OWQ852448:OWQ852454 PGM852448:PGM852454 PQI852448:PQI852454 QAE852448:QAE852454 QKA852448:QKA852454 QTW852448:QTW852454 RDS852448:RDS852454 RNO852448:RNO852454 RXK852448:RXK852454 SHG852448:SHG852454 SRC852448:SRC852454 TAY852448:TAY852454 TKU852448:TKU852454 TUQ852448:TUQ852454 UEM852448:UEM852454 UOI852448:UOI852454 UYE852448:UYE852454 VIA852448:VIA852454 VRW852448:VRW852454 WBS852448:WBS852454 WLO852448:WLO852454 WVK852448:WVK852454 C917984:C917990 IY917984:IY917990 SU917984:SU917990 ACQ917984:ACQ917990 AMM917984:AMM917990 AWI917984:AWI917990 BGE917984:BGE917990 BQA917984:BQA917990 BZW917984:BZW917990 CJS917984:CJS917990 CTO917984:CTO917990 DDK917984:DDK917990 DNG917984:DNG917990 DXC917984:DXC917990 EGY917984:EGY917990 EQU917984:EQU917990 FAQ917984:FAQ917990 FKM917984:FKM917990 FUI917984:FUI917990 GEE917984:GEE917990 GOA917984:GOA917990 GXW917984:GXW917990 HHS917984:HHS917990 HRO917984:HRO917990 IBK917984:IBK917990 ILG917984:ILG917990 IVC917984:IVC917990 JEY917984:JEY917990 JOU917984:JOU917990 JYQ917984:JYQ917990 KIM917984:KIM917990 KSI917984:KSI917990 LCE917984:LCE917990 LMA917984:LMA917990 LVW917984:LVW917990 MFS917984:MFS917990 MPO917984:MPO917990 MZK917984:MZK917990 NJG917984:NJG917990 NTC917984:NTC917990 OCY917984:OCY917990 OMU917984:OMU917990 OWQ917984:OWQ917990 PGM917984:PGM917990 PQI917984:PQI917990 QAE917984:QAE917990 QKA917984:QKA917990 QTW917984:QTW917990 RDS917984:RDS917990 RNO917984:RNO917990 RXK917984:RXK917990 SHG917984:SHG917990 SRC917984:SRC917990 TAY917984:TAY917990 TKU917984:TKU917990 TUQ917984:TUQ917990 UEM917984:UEM917990 UOI917984:UOI917990 UYE917984:UYE917990 VIA917984:VIA917990 VRW917984:VRW917990 WBS917984:WBS917990 WLO917984:WLO917990 WVK917984:WVK917990 C983520:C983526 IY983520:IY983526 SU983520:SU983526 ACQ983520:ACQ983526 AMM983520:AMM983526 AWI983520:AWI983526 BGE983520:BGE983526 BQA983520:BQA983526 BZW983520:BZW983526 CJS983520:CJS983526 CTO983520:CTO983526 DDK983520:DDK983526 DNG983520:DNG983526 DXC983520:DXC983526 EGY983520:EGY983526 EQU983520:EQU983526 FAQ983520:FAQ983526 FKM983520:FKM983526 FUI983520:FUI983526 GEE983520:GEE983526 GOA983520:GOA983526 GXW983520:GXW983526 HHS983520:HHS983526 HRO983520:HRO983526 IBK983520:IBK983526 ILG983520:ILG983526 IVC983520:IVC983526 JEY983520:JEY983526 JOU983520:JOU983526 JYQ983520:JYQ983526 KIM983520:KIM983526 KSI983520:KSI983526 LCE983520:LCE983526 LMA983520:LMA983526 LVW983520:LVW983526 MFS983520:MFS983526 MPO983520:MPO983526 MZK983520:MZK983526 NJG983520:NJG983526 NTC983520:NTC983526 OCY983520:OCY983526 OMU983520:OMU983526 OWQ983520:OWQ983526 PGM983520:PGM983526 PQI983520:PQI983526 QAE983520:QAE983526 QKA983520:QKA983526 QTW983520:QTW983526 RDS983520:RDS983526 RNO983520:RNO983526 RXK983520:RXK983526 SHG983520:SHG983526 SRC983520:SRC983526 TAY983520:TAY983526 TKU983520:TKU983526 TUQ983520:TUQ983526 UEM983520:UEM983526 UOI983520:UOI983526 UYE983520:UYE983526 VIA983520:VIA983526 VRW983520:VRW983526 WBS983520:WBS983526 WLO983520:WLO983526 IY4:IY478 SU4:SU478 ACQ4:ACQ478 AMM4:AMM478 AWI4:AWI478 BGE4:BGE478 BQA4:BQA478 BZW4:BZW478 CJS4:CJS478 CTO4:CTO478 DDK4:DDK478 DNG4:DNG478 DXC4:DXC478 EGY4:EGY478 EQU4:EQU478 FAQ4:FAQ478 FKM4:FKM478 FUI4:FUI478 GEE4:GEE478 GOA4:GOA478 GXW4:GXW478 HHS4:HHS478 HRO4:HRO478 IBK4:IBK478 ILG4:ILG478 IVC4:IVC478 JEY4:JEY478 JOU4:JOU478 JYQ4:JYQ478 KIM4:KIM478 KSI4:KSI478 LCE4:LCE478 LMA4:LMA478 LVW4:LVW478 MFS4:MFS478 MPO4:MPO478 MZK4:MZK478 NJG4:NJG478 NTC4:NTC478 OCY4:OCY478 OMU4:OMU478 OWQ4:OWQ478 PGM4:PGM478 PQI4:PQI478 QAE4:QAE478 QKA4:QKA478 QTW4:QTW478 RDS4:RDS478 RNO4:RNO478 RXK4:RXK478 SHG4:SHG478 SRC4:SRC478 TAY4:TAY478 TKU4:TKU478 TUQ4:TUQ478 UEM4:UEM478 UOI4:UOI478 UYE4:UYE478 VIA4:VIA478 VRW4:VRW478 WBS4:WBS478 WLO4:WLO478 WVK4:WVK478 C4:C478" xr:uid="{C0774F8E-C2C7-493A-B7AB-4C288545E8B8}">
      <formula1>"01-Companies,02-Other than Companies"</formula1>
    </dataValidation>
    <dataValidation allowBlank="1" showInputMessage="1" showErrorMessage="1" promptTitle="Enter Date" prompt="The date format should be dd/MM/yyyy_x000a__x000a_e.g. 12th November, 2004 should be written as 12/11/2004_x000a__x000a_                      - SAG Infotech"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xr:uid="{BF4F41F1-B9AE-48C3-A27A-C93F139B890F}"/>
    <dataValidation allowBlank="1" showInputMessage="1" showErrorMessage="1" promptTitle="Rate at which tax deducted" prompt="Enter the rate._x000a__x000a_Two digits after decimal with out Percentage(%) sign._x000a__x000a_e.g. 2.12_x000a_     12.25_x000a__x000a_ - SAG Infotech"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62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H131098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H196634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H262170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H327706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H393242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H458778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H524314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H589850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H655386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H720922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H786458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H851994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H917530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H983066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xr:uid="{0E8166D1-439F-44F6-A3E5-C0DC9195500F}"/>
    <dataValidation allowBlank="1" showInputMessage="1" showErrorMessage="1" promptTitle="Enter Date (Mandatory)" prompt="The date format should be dd/MM/yyyy_x000a__x000a_e.g. 12th November, 2004 should be written as 12/11/2004_x000a__x000a_                      - SAG Infotech"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G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G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G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G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G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G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G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G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G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G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G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G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G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G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 WVO983066" xr:uid="{D8A911FF-4BA3-4C8F-94A8-A9DD246E7964}"/>
    <dataValidation allowBlank="1" showInputMessage="1" showErrorMessage="1" promptTitle="Name of Deductee" prompt="Mandatory field_x000a_              - SAG Infotech"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xr:uid="{365E0585-77B6-4E36-AFB8-42159199E906}"/>
    <dataValidation allowBlank="1" showInputMessage="1" showErrorMessage="1" promptTitle="Write 01 or 02 (Mandatory)" prompt="    01 - for Companies_x000a_    02 - for other than companies_x000a__x000a_              - SAG Infotech"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xr:uid="{CA8A5C92-84E2-4440-9041-81E9D8DAA12B}"/>
    <dataValidation allowBlank="1" showInputMessage="1" showErrorMessage="1" promptTitle="Amount" prompt="DO NOT enter comma(,) _x000a_Only two digits after decimal_x000a_Do not use Currency symbol_x000a__x000a_e.g. 10000.20_x000a_       34000.00_x000a_                                  - SAG Infotech"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xr:uid="{91371A12-23AD-4A01-813E-D6B2E29EF509}"/>
    <dataValidation allowBlank="1" showInputMessage="1" showErrorMessage="1" promptTitle="PAN No." prompt="A Valid 10 Digit PAN._x000a__x000a_No spaces in between._x000a__x000a_                         - SAG Infotech"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xr:uid="{01F57899-2DDA-4564-86CA-B373D8586246}"/>
    <dataValidation allowBlank="1" showInputMessage="1" showErrorMessage="1" promptTitle="Write Section code" prompt="Select Section Code from the list._x000a__x000a_Leave blank, if same as per Challan (Applicable from A.Y. 2014-15)_x000a__x000a_-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BD340DD0-1D5A-4647-889B-C2FF8B60C423}"/>
    <dataValidation allowBlank="1" showInputMessage="1" showErrorMessage="1" promptTitle="Challan Serial No. (Mandatory)" prompt="Enter Challan Serial No. as given in Column 1 of Challan Details Sheet._x000a__x000a_-SAG Infotech" sqref="A3:A97 IW3:IW4 SS3:SS4 ACO3:ACO4 AMK3:AMK4 AWG3:AWG4 BGC3:BGC4 BPY3:BPY4 BZU3:BZU4 CJQ3:CJQ4 CTM3:CTM4 DDI3:DDI4 DNE3:DNE4 DXA3:DXA4 EGW3:EGW4 EQS3:EQS4 FAO3:FAO4 FKK3:FKK4 FUG3:FUG4 GEC3:GEC4 GNY3:GNY4 GXU3:GXU4 HHQ3:HHQ4 HRM3:HRM4 IBI3:IBI4 ILE3:ILE4 IVA3:IVA4 JEW3:JEW4 JOS3:JOS4 JYO3:JYO4 KIK3:KIK4 KSG3:KSG4 LCC3:LCC4 LLY3:LLY4 LVU3:LVU4 MFQ3:MFQ4 MPM3:MPM4 MZI3:MZI4 NJE3:NJE4 NTA3:NTA4 OCW3:OCW4 OMS3:OMS4 OWO3:OWO4 PGK3:PGK4 PQG3:PQG4 QAC3:QAC4 QJY3:QJY4 QTU3:QTU4 RDQ3:RDQ4 RNM3:RNM4 RXI3:RXI4 SHE3:SHE4 SRA3:SRA4 TAW3:TAW4 TKS3:TKS4 TUO3:TUO4 UEK3:UEK4 UOG3:UOG4 UYC3:UYC4 VHY3:VHY4 VRU3:VRU4 WBQ3:WBQ4 WLM3:WLM4 WVI3:WVI4 A65562:A65563 IW65562:IW65563 SS65562:SS65563 ACO65562:ACO65563 AMK65562:AMK65563 AWG65562:AWG65563 BGC65562:BGC65563 BPY65562:BPY65563 BZU65562:BZU65563 CJQ65562:CJQ65563 CTM65562:CTM65563 DDI65562:DDI65563 DNE65562:DNE65563 DXA65562:DXA65563 EGW65562:EGW65563 EQS65562:EQS65563 FAO65562:FAO65563 FKK65562:FKK65563 FUG65562:FUG65563 GEC65562:GEC65563 GNY65562:GNY65563 GXU65562:GXU65563 HHQ65562:HHQ65563 HRM65562:HRM65563 IBI65562:IBI65563 ILE65562:ILE65563 IVA65562:IVA65563 JEW65562:JEW65563 JOS65562:JOS65563 JYO65562:JYO65563 KIK65562:KIK65563 KSG65562:KSG65563 LCC65562:LCC65563 LLY65562:LLY65563 LVU65562:LVU65563 MFQ65562:MFQ65563 MPM65562:MPM65563 MZI65562:MZI65563 NJE65562:NJE65563 NTA65562:NTA65563 OCW65562:OCW65563 OMS65562:OMS65563 OWO65562:OWO65563 PGK65562:PGK65563 PQG65562:PQG65563 QAC65562:QAC65563 QJY65562:QJY65563 QTU65562:QTU65563 RDQ65562:RDQ65563 RNM65562:RNM65563 RXI65562:RXI65563 SHE65562:SHE65563 SRA65562:SRA65563 TAW65562:TAW65563 TKS65562:TKS65563 TUO65562:TUO65563 UEK65562:UEK65563 UOG65562:UOG65563 UYC65562:UYC65563 VHY65562:VHY65563 VRU65562:VRU65563 WBQ65562:WBQ65563 WLM65562:WLM65563 WVI65562:WVI65563 A131098:A131099 IW131098:IW131099 SS131098:SS131099 ACO131098:ACO131099 AMK131098:AMK131099 AWG131098:AWG131099 BGC131098:BGC131099 BPY131098:BPY131099 BZU131098:BZU131099 CJQ131098:CJQ131099 CTM131098:CTM131099 DDI131098:DDI131099 DNE131098:DNE131099 DXA131098:DXA131099 EGW131098:EGW131099 EQS131098:EQS131099 FAO131098:FAO131099 FKK131098:FKK131099 FUG131098:FUG131099 GEC131098:GEC131099 GNY131098:GNY131099 GXU131098:GXU131099 HHQ131098:HHQ131099 HRM131098:HRM131099 IBI131098:IBI131099 ILE131098:ILE131099 IVA131098:IVA131099 JEW131098:JEW131099 JOS131098:JOS131099 JYO131098:JYO131099 KIK131098:KIK131099 KSG131098:KSG131099 LCC131098:LCC131099 LLY131098:LLY131099 LVU131098:LVU131099 MFQ131098:MFQ131099 MPM131098:MPM131099 MZI131098:MZI131099 NJE131098:NJE131099 NTA131098:NTA131099 OCW131098:OCW131099 OMS131098:OMS131099 OWO131098:OWO131099 PGK131098:PGK131099 PQG131098:PQG131099 QAC131098:QAC131099 QJY131098:QJY131099 QTU131098:QTU131099 RDQ131098:RDQ131099 RNM131098:RNM131099 RXI131098:RXI131099 SHE131098:SHE131099 SRA131098:SRA131099 TAW131098:TAW131099 TKS131098:TKS131099 TUO131098:TUO131099 UEK131098:UEK131099 UOG131098:UOG131099 UYC131098:UYC131099 VHY131098:VHY131099 VRU131098:VRU131099 WBQ131098:WBQ131099 WLM131098:WLM131099 WVI131098:WVI131099 A196634:A196635 IW196634:IW196635 SS196634:SS196635 ACO196634:ACO196635 AMK196634:AMK196635 AWG196634:AWG196635 BGC196634:BGC196635 BPY196634:BPY196635 BZU196634:BZU196635 CJQ196634:CJQ196635 CTM196634:CTM196635 DDI196634:DDI196635 DNE196634:DNE196635 DXA196634:DXA196635 EGW196634:EGW196635 EQS196634:EQS196635 FAO196634:FAO196635 FKK196634:FKK196635 FUG196634:FUG196635 GEC196634:GEC196635 GNY196634:GNY196635 GXU196634:GXU196635 HHQ196634:HHQ196635 HRM196634:HRM196635 IBI196634:IBI196635 ILE196634:ILE196635 IVA196634:IVA196635 JEW196634:JEW196635 JOS196634:JOS196635 JYO196634:JYO196635 KIK196634:KIK196635 KSG196634:KSG196635 LCC196634:LCC196635 LLY196634:LLY196635 LVU196634:LVU196635 MFQ196634:MFQ196635 MPM196634:MPM196635 MZI196634:MZI196635 NJE196634:NJE196635 NTA196634:NTA196635 OCW196634:OCW196635 OMS196634:OMS196635 OWO196634:OWO196635 PGK196634:PGK196635 PQG196634:PQG196635 QAC196634:QAC196635 QJY196634:QJY196635 QTU196634:QTU196635 RDQ196634:RDQ196635 RNM196634:RNM196635 RXI196634:RXI196635 SHE196634:SHE196635 SRA196634:SRA196635 TAW196634:TAW196635 TKS196634:TKS196635 TUO196634:TUO196635 UEK196634:UEK196635 UOG196634:UOG196635 UYC196634:UYC196635 VHY196634:VHY196635 VRU196634:VRU196635 WBQ196634:WBQ196635 WLM196634:WLM196635 WVI196634:WVI196635 A262170:A262171 IW262170:IW262171 SS262170:SS262171 ACO262170:ACO262171 AMK262170:AMK262171 AWG262170:AWG262171 BGC262170:BGC262171 BPY262170:BPY262171 BZU262170:BZU262171 CJQ262170:CJQ262171 CTM262170:CTM262171 DDI262170:DDI262171 DNE262170:DNE262171 DXA262170:DXA262171 EGW262170:EGW262171 EQS262170:EQS262171 FAO262170:FAO262171 FKK262170:FKK262171 FUG262170:FUG262171 GEC262170:GEC262171 GNY262170:GNY262171 GXU262170:GXU262171 HHQ262170:HHQ262171 HRM262170:HRM262171 IBI262170:IBI262171 ILE262170:ILE262171 IVA262170:IVA262171 JEW262170:JEW262171 JOS262170:JOS262171 JYO262170:JYO262171 KIK262170:KIK262171 KSG262170:KSG262171 LCC262170:LCC262171 LLY262170:LLY262171 LVU262170:LVU262171 MFQ262170:MFQ262171 MPM262170:MPM262171 MZI262170:MZI262171 NJE262170:NJE262171 NTA262170:NTA262171 OCW262170:OCW262171 OMS262170:OMS262171 OWO262170:OWO262171 PGK262170:PGK262171 PQG262170:PQG262171 QAC262170:QAC262171 QJY262170:QJY262171 QTU262170:QTU262171 RDQ262170:RDQ262171 RNM262170:RNM262171 RXI262170:RXI262171 SHE262170:SHE262171 SRA262170:SRA262171 TAW262170:TAW262171 TKS262170:TKS262171 TUO262170:TUO262171 UEK262170:UEK262171 UOG262170:UOG262171 UYC262170:UYC262171 VHY262170:VHY262171 VRU262170:VRU262171 WBQ262170:WBQ262171 WLM262170:WLM262171 WVI262170:WVI262171 A327706:A327707 IW327706:IW327707 SS327706:SS327707 ACO327706:ACO327707 AMK327706:AMK327707 AWG327706:AWG327707 BGC327706:BGC327707 BPY327706:BPY327707 BZU327706:BZU327707 CJQ327706:CJQ327707 CTM327706:CTM327707 DDI327706:DDI327707 DNE327706:DNE327707 DXA327706:DXA327707 EGW327706:EGW327707 EQS327706:EQS327707 FAO327706:FAO327707 FKK327706:FKK327707 FUG327706:FUG327707 GEC327706:GEC327707 GNY327706:GNY327707 GXU327706:GXU327707 HHQ327706:HHQ327707 HRM327706:HRM327707 IBI327706:IBI327707 ILE327706:ILE327707 IVA327706:IVA327707 JEW327706:JEW327707 JOS327706:JOS327707 JYO327706:JYO327707 KIK327706:KIK327707 KSG327706:KSG327707 LCC327706:LCC327707 LLY327706:LLY327707 LVU327706:LVU327707 MFQ327706:MFQ327707 MPM327706:MPM327707 MZI327706:MZI327707 NJE327706:NJE327707 NTA327706:NTA327707 OCW327706:OCW327707 OMS327706:OMS327707 OWO327706:OWO327707 PGK327706:PGK327707 PQG327706:PQG327707 QAC327706:QAC327707 QJY327706:QJY327707 QTU327706:QTU327707 RDQ327706:RDQ327707 RNM327706:RNM327707 RXI327706:RXI327707 SHE327706:SHE327707 SRA327706:SRA327707 TAW327706:TAW327707 TKS327706:TKS327707 TUO327706:TUO327707 UEK327706:UEK327707 UOG327706:UOG327707 UYC327706:UYC327707 VHY327706:VHY327707 VRU327706:VRU327707 WBQ327706:WBQ327707 WLM327706:WLM327707 WVI327706:WVI327707 A393242:A393243 IW393242:IW393243 SS393242:SS393243 ACO393242:ACO393243 AMK393242:AMK393243 AWG393242:AWG393243 BGC393242:BGC393243 BPY393242:BPY393243 BZU393242:BZU393243 CJQ393242:CJQ393243 CTM393242:CTM393243 DDI393242:DDI393243 DNE393242:DNE393243 DXA393242:DXA393243 EGW393242:EGW393243 EQS393242:EQS393243 FAO393242:FAO393243 FKK393242:FKK393243 FUG393242:FUG393243 GEC393242:GEC393243 GNY393242:GNY393243 GXU393242:GXU393243 HHQ393242:HHQ393243 HRM393242:HRM393243 IBI393242:IBI393243 ILE393242:ILE393243 IVA393242:IVA393243 JEW393242:JEW393243 JOS393242:JOS393243 JYO393242:JYO393243 KIK393242:KIK393243 KSG393242:KSG393243 LCC393242:LCC393243 LLY393242:LLY393243 LVU393242:LVU393243 MFQ393242:MFQ393243 MPM393242:MPM393243 MZI393242:MZI393243 NJE393242:NJE393243 NTA393242:NTA393243 OCW393242:OCW393243 OMS393242:OMS393243 OWO393242:OWO393243 PGK393242:PGK393243 PQG393242:PQG393243 QAC393242:QAC393243 QJY393242:QJY393243 QTU393242:QTU393243 RDQ393242:RDQ393243 RNM393242:RNM393243 RXI393242:RXI393243 SHE393242:SHE393243 SRA393242:SRA393243 TAW393242:TAW393243 TKS393242:TKS393243 TUO393242:TUO393243 UEK393242:UEK393243 UOG393242:UOG393243 UYC393242:UYC393243 VHY393242:VHY393243 VRU393242:VRU393243 WBQ393242:WBQ393243 WLM393242:WLM393243 WVI393242:WVI393243 A458778:A458779 IW458778:IW458779 SS458778:SS458779 ACO458778:ACO458779 AMK458778:AMK458779 AWG458778:AWG458779 BGC458778:BGC458779 BPY458778:BPY458779 BZU458778:BZU458779 CJQ458778:CJQ458779 CTM458778:CTM458779 DDI458778:DDI458779 DNE458778:DNE458779 DXA458778:DXA458779 EGW458778:EGW458779 EQS458778:EQS458779 FAO458778:FAO458779 FKK458778:FKK458779 FUG458778:FUG458779 GEC458778:GEC458779 GNY458778:GNY458779 GXU458778:GXU458779 HHQ458778:HHQ458779 HRM458778:HRM458779 IBI458778:IBI458779 ILE458778:ILE458779 IVA458778:IVA458779 JEW458778:JEW458779 JOS458778:JOS458779 JYO458778:JYO458779 KIK458778:KIK458779 KSG458778:KSG458779 LCC458778:LCC458779 LLY458778:LLY458779 LVU458778:LVU458779 MFQ458778:MFQ458779 MPM458778:MPM458779 MZI458778:MZI458779 NJE458778:NJE458779 NTA458778:NTA458779 OCW458778:OCW458779 OMS458778:OMS458779 OWO458778:OWO458779 PGK458778:PGK458779 PQG458778:PQG458779 QAC458778:QAC458779 QJY458778:QJY458779 QTU458778:QTU458779 RDQ458778:RDQ458779 RNM458778:RNM458779 RXI458778:RXI458779 SHE458778:SHE458779 SRA458778:SRA458779 TAW458778:TAW458779 TKS458778:TKS458779 TUO458778:TUO458779 UEK458778:UEK458779 UOG458778:UOG458779 UYC458778:UYC458779 VHY458778:VHY458779 VRU458778:VRU458779 WBQ458778:WBQ458779 WLM458778:WLM458779 WVI458778:WVI458779 A524314:A524315 IW524314:IW524315 SS524314:SS524315 ACO524314:ACO524315 AMK524314:AMK524315 AWG524314:AWG524315 BGC524314:BGC524315 BPY524314:BPY524315 BZU524314:BZU524315 CJQ524314:CJQ524315 CTM524314:CTM524315 DDI524314:DDI524315 DNE524314:DNE524315 DXA524314:DXA524315 EGW524314:EGW524315 EQS524314:EQS524315 FAO524314:FAO524315 FKK524314:FKK524315 FUG524314:FUG524315 GEC524314:GEC524315 GNY524314:GNY524315 GXU524314:GXU524315 HHQ524314:HHQ524315 HRM524314:HRM524315 IBI524314:IBI524315 ILE524314:ILE524315 IVA524314:IVA524315 JEW524314:JEW524315 JOS524314:JOS524315 JYO524314:JYO524315 KIK524314:KIK524315 KSG524314:KSG524315 LCC524314:LCC524315 LLY524314:LLY524315 LVU524314:LVU524315 MFQ524314:MFQ524315 MPM524314:MPM524315 MZI524314:MZI524315 NJE524314:NJE524315 NTA524314:NTA524315 OCW524314:OCW524315 OMS524314:OMS524315 OWO524314:OWO524315 PGK524314:PGK524315 PQG524314:PQG524315 QAC524314:QAC524315 QJY524314:QJY524315 QTU524314:QTU524315 RDQ524314:RDQ524315 RNM524314:RNM524315 RXI524314:RXI524315 SHE524314:SHE524315 SRA524314:SRA524315 TAW524314:TAW524315 TKS524314:TKS524315 TUO524314:TUO524315 UEK524314:UEK524315 UOG524314:UOG524315 UYC524314:UYC524315 VHY524314:VHY524315 VRU524314:VRU524315 WBQ524314:WBQ524315 WLM524314:WLM524315 WVI524314:WVI524315 A589850:A589851 IW589850:IW589851 SS589850:SS589851 ACO589850:ACO589851 AMK589850:AMK589851 AWG589850:AWG589851 BGC589850:BGC589851 BPY589850:BPY589851 BZU589850:BZU589851 CJQ589850:CJQ589851 CTM589850:CTM589851 DDI589850:DDI589851 DNE589850:DNE589851 DXA589850:DXA589851 EGW589850:EGW589851 EQS589850:EQS589851 FAO589850:FAO589851 FKK589850:FKK589851 FUG589850:FUG589851 GEC589850:GEC589851 GNY589850:GNY589851 GXU589850:GXU589851 HHQ589850:HHQ589851 HRM589850:HRM589851 IBI589850:IBI589851 ILE589850:ILE589851 IVA589850:IVA589851 JEW589850:JEW589851 JOS589850:JOS589851 JYO589850:JYO589851 KIK589850:KIK589851 KSG589850:KSG589851 LCC589850:LCC589851 LLY589850:LLY589851 LVU589850:LVU589851 MFQ589850:MFQ589851 MPM589850:MPM589851 MZI589850:MZI589851 NJE589850:NJE589851 NTA589850:NTA589851 OCW589850:OCW589851 OMS589850:OMS589851 OWO589850:OWO589851 PGK589850:PGK589851 PQG589850:PQG589851 QAC589850:QAC589851 QJY589850:QJY589851 QTU589850:QTU589851 RDQ589850:RDQ589851 RNM589850:RNM589851 RXI589850:RXI589851 SHE589850:SHE589851 SRA589850:SRA589851 TAW589850:TAW589851 TKS589850:TKS589851 TUO589850:TUO589851 UEK589850:UEK589851 UOG589850:UOG589851 UYC589850:UYC589851 VHY589850:VHY589851 VRU589850:VRU589851 WBQ589850:WBQ589851 WLM589850:WLM589851 WVI589850:WVI589851 A655386:A655387 IW655386:IW655387 SS655386:SS655387 ACO655386:ACO655387 AMK655386:AMK655387 AWG655386:AWG655387 BGC655386:BGC655387 BPY655386:BPY655387 BZU655386:BZU655387 CJQ655386:CJQ655387 CTM655386:CTM655387 DDI655386:DDI655387 DNE655386:DNE655387 DXA655386:DXA655387 EGW655386:EGW655387 EQS655386:EQS655387 FAO655386:FAO655387 FKK655386:FKK655387 FUG655386:FUG655387 GEC655386:GEC655387 GNY655386:GNY655387 GXU655386:GXU655387 HHQ655386:HHQ655387 HRM655386:HRM655387 IBI655386:IBI655387 ILE655386:ILE655387 IVA655386:IVA655387 JEW655386:JEW655387 JOS655386:JOS655387 JYO655386:JYO655387 KIK655386:KIK655387 KSG655386:KSG655387 LCC655386:LCC655387 LLY655386:LLY655387 LVU655386:LVU655387 MFQ655386:MFQ655387 MPM655386:MPM655387 MZI655386:MZI655387 NJE655386:NJE655387 NTA655386:NTA655387 OCW655386:OCW655387 OMS655386:OMS655387 OWO655386:OWO655387 PGK655386:PGK655387 PQG655386:PQG655387 QAC655386:QAC655387 QJY655386:QJY655387 QTU655386:QTU655387 RDQ655386:RDQ655387 RNM655386:RNM655387 RXI655386:RXI655387 SHE655386:SHE655387 SRA655386:SRA655387 TAW655386:TAW655387 TKS655386:TKS655387 TUO655386:TUO655387 UEK655386:UEK655387 UOG655386:UOG655387 UYC655386:UYC655387 VHY655386:VHY655387 VRU655386:VRU655387 WBQ655386:WBQ655387 WLM655386:WLM655387 WVI655386:WVI655387 A720922:A720923 IW720922:IW720923 SS720922:SS720923 ACO720922:ACO720923 AMK720922:AMK720923 AWG720922:AWG720923 BGC720922:BGC720923 BPY720922:BPY720923 BZU720922:BZU720923 CJQ720922:CJQ720923 CTM720922:CTM720923 DDI720922:DDI720923 DNE720922:DNE720923 DXA720922:DXA720923 EGW720922:EGW720923 EQS720922:EQS720923 FAO720922:FAO720923 FKK720922:FKK720923 FUG720922:FUG720923 GEC720922:GEC720923 GNY720922:GNY720923 GXU720922:GXU720923 HHQ720922:HHQ720923 HRM720922:HRM720923 IBI720922:IBI720923 ILE720922:ILE720923 IVA720922:IVA720923 JEW720922:JEW720923 JOS720922:JOS720923 JYO720922:JYO720923 KIK720922:KIK720923 KSG720922:KSG720923 LCC720922:LCC720923 LLY720922:LLY720923 LVU720922:LVU720923 MFQ720922:MFQ720923 MPM720922:MPM720923 MZI720922:MZI720923 NJE720922:NJE720923 NTA720922:NTA720923 OCW720922:OCW720923 OMS720922:OMS720923 OWO720922:OWO720923 PGK720922:PGK720923 PQG720922:PQG720923 QAC720922:QAC720923 QJY720922:QJY720923 QTU720922:QTU720923 RDQ720922:RDQ720923 RNM720922:RNM720923 RXI720922:RXI720923 SHE720922:SHE720923 SRA720922:SRA720923 TAW720922:TAW720923 TKS720922:TKS720923 TUO720922:TUO720923 UEK720922:UEK720923 UOG720922:UOG720923 UYC720922:UYC720923 VHY720922:VHY720923 VRU720922:VRU720923 WBQ720922:WBQ720923 WLM720922:WLM720923 WVI720922:WVI720923 A786458:A786459 IW786458:IW786459 SS786458:SS786459 ACO786458:ACO786459 AMK786458:AMK786459 AWG786458:AWG786459 BGC786458:BGC786459 BPY786458:BPY786459 BZU786458:BZU786459 CJQ786458:CJQ786459 CTM786458:CTM786459 DDI786458:DDI786459 DNE786458:DNE786459 DXA786458:DXA786459 EGW786458:EGW786459 EQS786458:EQS786459 FAO786458:FAO786459 FKK786458:FKK786459 FUG786458:FUG786459 GEC786458:GEC786459 GNY786458:GNY786459 GXU786458:GXU786459 HHQ786458:HHQ786459 HRM786458:HRM786459 IBI786458:IBI786459 ILE786458:ILE786459 IVA786458:IVA786459 JEW786458:JEW786459 JOS786458:JOS786459 JYO786458:JYO786459 KIK786458:KIK786459 KSG786458:KSG786459 LCC786458:LCC786459 LLY786458:LLY786459 LVU786458:LVU786459 MFQ786458:MFQ786459 MPM786458:MPM786459 MZI786458:MZI786459 NJE786458:NJE786459 NTA786458:NTA786459 OCW786458:OCW786459 OMS786458:OMS786459 OWO786458:OWO786459 PGK786458:PGK786459 PQG786458:PQG786459 QAC786458:QAC786459 QJY786458:QJY786459 QTU786458:QTU786459 RDQ786458:RDQ786459 RNM786458:RNM786459 RXI786458:RXI786459 SHE786458:SHE786459 SRA786458:SRA786459 TAW786458:TAW786459 TKS786458:TKS786459 TUO786458:TUO786459 UEK786458:UEK786459 UOG786458:UOG786459 UYC786458:UYC786459 VHY786458:VHY786459 VRU786458:VRU786459 WBQ786458:WBQ786459 WLM786458:WLM786459 WVI786458:WVI786459 A851994:A851995 IW851994:IW851995 SS851994:SS851995 ACO851994:ACO851995 AMK851994:AMK851995 AWG851994:AWG851995 BGC851994:BGC851995 BPY851994:BPY851995 BZU851994:BZU851995 CJQ851994:CJQ851995 CTM851994:CTM851995 DDI851994:DDI851995 DNE851994:DNE851995 DXA851994:DXA851995 EGW851994:EGW851995 EQS851994:EQS851995 FAO851994:FAO851995 FKK851994:FKK851995 FUG851994:FUG851995 GEC851994:GEC851995 GNY851994:GNY851995 GXU851994:GXU851995 HHQ851994:HHQ851995 HRM851994:HRM851995 IBI851994:IBI851995 ILE851994:ILE851995 IVA851994:IVA851995 JEW851994:JEW851995 JOS851994:JOS851995 JYO851994:JYO851995 KIK851994:KIK851995 KSG851994:KSG851995 LCC851994:LCC851995 LLY851994:LLY851995 LVU851994:LVU851995 MFQ851994:MFQ851995 MPM851994:MPM851995 MZI851994:MZI851995 NJE851994:NJE851995 NTA851994:NTA851995 OCW851994:OCW851995 OMS851994:OMS851995 OWO851994:OWO851995 PGK851994:PGK851995 PQG851994:PQG851995 QAC851994:QAC851995 QJY851994:QJY851995 QTU851994:QTU851995 RDQ851994:RDQ851995 RNM851994:RNM851995 RXI851994:RXI851995 SHE851994:SHE851995 SRA851994:SRA851995 TAW851994:TAW851995 TKS851994:TKS851995 TUO851994:TUO851995 UEK851994:UEK851995 UOG851994:UOG851995 UYC851994:UYC851995 VHY851994:VHY851995 VRU851994:VRU851995 WBQ851994:WBQ851995 WLM851994:WLM851995 WVI851994:WVI851995 A917530:A917531 IW917530:IW917531 SS917530:SS917531 ACO917530:ACO917531 AMK917530:AMK917531 AWG917530:AWG917531 BGC917530:BGC917531 BPY917530:BPY917531 BZU917530:BZU917531 CJQ917530:CJQ917531 CTM917530:CTM917531 DDI917530:DDI917531 DNE917530:DNE917531 DXA917530:DXA917531 EGW917530:EGW917531 EQS917530:EQS917531 FAO917530:FAO917531 FKK917530:FKK917531 FUG917530:FUG917531 GEC917530:GEC917531 GNY917530:GNY917531 GXU917530:GXU917531 HHQ917530:HHQ917531 HRM917530:HRM917531 IBI917530:IBI917531 ILE917530:ILE917531 IVA917530:IVA917531 JEW917530:JEW917531 JOS917530:JOS917531 JYO917530:JYO917531 KIK917530:KIK917531 KSG917530:KSG917531 LCC917530:LCC917531 LLY917530:LLY917531 LVU917530:LVU917531 MFQ917530:MFQ917531 MPM917530:MPM917531 MZI917530:MZI917531 NJE917530:NJE917531 NTA917530:NTA917531 OCW917530:OCW917531 OMS917530:OMS917531 OWO917530:OWO917531 PGK917530:PGK917531 PQG917530:PQG917531 QAC917530:QAC917531 QJY917530:QJY917531 QTU917530:QTU917531 RDQ917530:RDQ917531 RNM917530:RNM917531 RXI917530:RXI917531 SHE917530:SHE917531 SRA917530:SRA917531 TAW917530:TAW917531 TKS917530:TKS917531 TUO917530:TUO917531 UEK917530:UEK917531 UOG917530:UOG917531 UYC917530:UYC917531 VHY917530:VHY917531 VRU917530:VRU917531 WBQ917530:WBQ917531 WLM917530:WLM917531 WVI917530:WVI917531 A983066:A983067 IW983066:IW983067 SS983066:SS983067 ACO983066:ACO983067 AMK983066:AMK983067 AWG983066:AWG983067 BGC983066:BGC983067 BPY983066:BPY983067 BZU983066:BZU983067 CJQ983066:CJQ983067 CTM983066:CTM983067 DDI983066:DDI983067 DNE983066:DNE983067 DXA983066:DXA983067 EGW983066:EGW983067 EQS983066:EQS983067 FAO983066:FAO983067 FKK983066:FKK983067 FUG983066:FUG983067 GEC983066:GEC983067 GNY983066:GNY983067 GXU983066:GXU983067 HHQ983066:HHQ983067 HRM983066:HRM983067 IBI983066:IBI983067 ILE983066:ILE983067 IVA983066:IVA983067 JEW983066:JEW983067 JOS983066:JOS983067 JYO983066:JYO983067 KIK983066:KIK983067 KSG983066:KSG983067 LCC983066:LCC983067 LLY983066:LLY983067 LVU983066:LVU983067 MFQ983066:MFQ983067 MPM983066:MPM983067 MZI983066:MZI983067 NJE983066:NJE983067 NTA983066:NTA983067 OCW983066:OCW983067 OMS983066:OMS983067 OWO983066:OWO983067 PGK983066:PGK983067 PQG983066:PQG983067 QAC983066:QAC983067 QJY983066:QJY983067 QTU983066:QTU983067 RDQ983066:RDQ983067 RNM983066:RNM983067 RXI983066:RXI983067 SHE983066:SHE983067 SRA983066:SRA983067 TAW983066:TAW983067 TKS983066:TKS983067 TUO983066:TUO983067 UEK983066:UEK983067 UOG983066:UOG983067 UYC983066:UYC983067 VHY983066:VHY983067 VRU983066:VRU983067 WBQ983066:WBQ983067 WLM983066:WLM983067 WVI983066:WVI983067" xr:uid="{5B6B848B-253C-466D-B7EB-111B2B7EB47F}"/>
  </dataValidations>
  <pageMargins left="0.70866141732283472" right="0.70866141732283472" top="0.74803149606299213" bottom="0.74803149606299213"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count="1">
        <x14:dataValidation allowBlank="1" showErrorMessage="1" xr:uid="{4247C052-BC6A-4CCD-9999-9E29DCC25900}">
          <xm:sqref>P65684:R65832 JL65684:JN65832 TH65684:TJ65832 ADD65684:ADF65832 AMZ65684:ANB65832 AWV65684:AWX65832 BGR65684:BGT65832 BQN65684:BQP65832 CAJ65684:CAL65832 CKF65684:CKH65832 CUB65684:CUD65832 DDX65684:DDZ65832 DNT65684:DNV65832 DXP65684:DXR65832 EHL65684:EHN65832 ERH65684:ERJ65832 FBD65684:FBF65832 FKZ65684:FLB65832 FUV65684:FUX65832 GER65684:GET65832 GON65684:GOP65832 GYJ65684:GYL65832 HIF65684:HIH65832 HSB65684:HSD65832 IBX65684:IBZ65832 ILT65684:ILV65832 IVP65684:IVR65832 JFL65684:JFN65832 JPH65684:JPJ65832 JZD65684:JZF65832 KIZ65684:KJB65832 KSV65684:KSX65832 LCR65684:LCT65832 LMN65684:LMP65832 LWJ65684:LWL65832 MGF65684:MGH65832 MQB65684:MQD65832 MZX65684:MZZ65832 NJT65684:NJV65832 NTP65684:NTR65832 ODL65684:ODN65832 ONH65684:ONJ65832 OXD65684:OXF65832 PGZ65684:PHB65832 PQV65684:PQX65832 QAR65684:QAT65832 QKN65684:QKP65832 QUJ65684:QUL65832 REF65684:REH65832 ROB65684:ROD65832 RXX65684:RXZ65832 SHT65684:SHV65832 SRP65684:SRR65832 TBL65684:TBN65832 TLH65684:TLJ65832 TVD65684:TVF65832 UEZ65684:UFB65832 UOV65684:UOX65832 UYR65684:UYT65832 VIN65684:VIP65832 VSJ65684:VSL65832 WCF65684:WCH65832 WMB65684:WMD65832 WVX65684:WVZ65832 P131220:R131368 JL131220:JN131368 TH131220:TJ131368 ADD131220:ADF131368 AMZ131220:ANB131368 AWV131220:AWX131368 BGR131220:BGT131368 BQN131220:BQP131368 CAJ131220:CAL131368 CKF131220:CKH131368 CUB131220:CUD131368 DDX131220:DDZ131368 DNT131220:DNV131368 DXP131220:DXR131368 EHL131220:EHN131368 ERH131220:ERJ131368 FBD131220:FBF131368 FKZ131220:FLB131368 FUV131220:FUX131368 GER131220:GET131368 GON131220:GOP131368 GYJ131220:GYL131368 HIF131220:HIH131368 HSB131220:HSD131368 IBX131220:IBZ131368 ILT131220:ILV131368 IVP131220:IVR131368 JFL131220:JFN131368 JPH131220:JPJ131368 JZD131220:JZF131368 KIZ131220:KJB131368 KSV131220:KSX131368 LCR131220:LCT131368 LMN131220:LMP131368 LWJ131220:LWL131368 MGF131220:MGH131368 MQB131220:MQD131368 MZX131220:MZZ131368 NJT131220:NJV131368 NTP131220:NTR131368 ODL131220:ODN131368 ONH131220:ONJ131368 OXD131220:OXF131368 PGZ131220:PHB131368 PQV131220:PQX131368 QAR131220:QAT131368 QKN131220:QKP131368 QUJ131220:QUL131368 REF131220:REH131368 ROB131220:ROD131368 RXX131220:RXZ131368 SHT131220:SHV131368 SRP131220:SRR131368 TBL131220:TBN131368 TLH131220:TLJ131368 TVD131220:TVF131368 UEZ131220:UFB131368 UOV131220:UOX131368 UYR131220:UYT131368 VIN131220:VIP131368 VSJ131220:VSL131368 WCF131220:WCH131368 WMB131220:WMD131368 WVX131220:WVZ131368 P196756:R196904 JL196756:JN196904 TH196756:TJ196904 ADD196756:ADF196904 AMZ196756:ANB196904 AWV196756:AWX196904 BGR196756:BGT196904 BQN196756:BQP196904 CAJ196756:CAL196904 CKF196756:CKH196904 CUB196756:CUD196904 DDX196756:DDZ196904 DNT196756:DNV196904 DXP196756:DXR196904 EHL196756:EHN196904 ERH196756:ERJ196904 FBD196756:FBF196904 FKZ196756:FLB196904 FUV196756:FUX196904 GER196756:GET196904 GON196756:GOP196904 GYJ196756:GYL196904 HIF196756:HIH196904 HSB196756:HSD196904 IBX196756:IBZ196904 ILT196756:ILV196904 IVP196756:IVR196904 JFL196756:JFN196904 JPH196756:JPJ196904 JZD196756:JZF196904 KIZ196756:KJB196904 KSV196756:KSX196904 LCR196756:LCT196904 LMN196756:LMP196904 LWJ196756:LWL196904 MGF196756:MGH196904 MQB196756:MQD196904 MZX196756:MZZ196904 NJT196756:NJV196904 NTP196756:NTR196904 ODL196756:ODN196904 ONH196756:ONJ196904 OXD196756:OXF196904 PGZ196756:PHB196904 PQV196756:PQX196904 QAR196756:QAT196904 QKN196756:QKP196904 QUJ196756:QUL196904 REF196756:REH196904 ROB196756:ROD196904 RXX196756:RXZ196904 SHT196756:SHV196904 SRP196756:SRR196904 TBL196756:TBN196904 TLH196756:TLJ196904 TVD196756:TVF196904 UEZ196756:UFB196904 UOV196756:UOX196904 UYR196756:UYT196904 VIN196756:VIP196904 VSJ196756:VSL196904 WCF196756:WCH196904 WMB196756:WMD196904 WVX196756:WVZ196904 P262292:R262440 JL262292:JN262440 TH262292:TJ262440 ADD262292:ADF262440 AMZ262292:ANB262440 AWV262292:AWX262440 BGR262292:BGT262440 BQN262292:BQP262440 CAJ262292:CAL262440 CKF262292:CKH262440 CUB262292:CUD262440 DDX262292:DDZ262440 DNT262292:DNV262440 DXP262292:DXR262440 EHL262292:EHN262440 ERH262292:ERJ262440 FBD262292:FBF262440 FKZ262292:FLB262440 FUV262292:FUX262440 GER262292:GET262440 GON262292:GOP262440 GYJ262292:GYL262440 HIF262292:HIH262440 HSB262292:HSD262440 IBX262292:IBZ262440 ILT262292:ILV262440 IVP262292:IVR262440 JFL262292:JFN262440 JPH262292:JPJ262440 JZD262292:JZF262440 KIZ262292:KJB262440 KSV262292:KSX262440 LCR262292:LCT262440 LMN262292:LMP262440 LWJ262292:LWL262440 MGF262292:MGH262440 MQB262292:MQD262440 MZX262292:MZZ262440 NJT262292:NJV262440 NTP262292:NTR262440 ODL262292:ODN262440 ONH262292:ONJ262440 OXD262292:OXF262440 PGZ262292:PHB262440 PQV262292:PQX262440 QAR262292:QAT262440 QKN262292:QKP262440 QUJ262292:QUL262440 REF262292:REH262440 ROB262292:ROD262440 RXX262292:RXZ262440 SHT262292:SHV262440 SRP262292:SRR262440 TBL262292:TBN262440 TLH262292:TLJ262440 TVD262292:TVF262440 UEZ262292:UFB262440 UOV262292:UOX262440 UYR262292:UYT262440 VIN262292:VIP262440 VSJ262292:VSL262440 WCF262292:WCH262440 WMB262292:WMD262440 WVX262292:WVZ262440 P327828:R327976 JL327828:JN327976 TH327828:TJ327976 ADD327828:ADF327976 AMZ327828:ANB327976 AWV327828:AWX327976 BGR327828:BGT327976 BQN327828:BQP327976 CAJ327828:CAL327976 CKF327828:CKH327976 CUB327828:CUD327976 DDX327828:DDZ327976 DNT327828:DNV327976 DXP327828:DXR327976 EHL327828:EHN327976 ERH327828:ERJ327976 FBD327828:FBF327976 FKZ327828:FLB327976 FUV327828:FUX327976 GER327828:GET327976 GON327828:GOP327976 GYJ327828:GYL327976 HIF327828:HIH327976 HSB327828:HSD327976 IBX327828:IBZ327976 ILT327828:ILV327976 IVP327828:IVR327976 JFL327828:JFN327976 JPH327828:JPJ327976 JZD327828:JZF327976 KIZ327828:KJB327976 KSV327828:KSX327976 LCR327828:LCT327976 LMN327828:LMP327976 LWJ327828:LWL327976 MGF327828:MGH327976 MQB327828:MQD327976 MZX327828:MZZ327976 NJT327828:NJV327976 NTP327828:NTR327976 ODL327828:ODN327976 ONH327828:ONJ327976 OXD327828:OXF327976 PGZ327828:PHB327976 PQV327828:PQX327976 QAR327828:QAT327976 QKN327828:QKP327976 QUJ327828:QUL327976 REF327828:REH327976 ROB327828:ROD327976 RXX327828:RXZ327976 SHT327828:SHV327976 SRP327828:SRR327976 TBL327828:TBN327976 TLH327828:TLJ327976 TVD327828:TVF327976 UEZ327828:UFB327976 UOV327828:UOX327976 UYR327828:UYT327976 VIN327828:VIP327976 VSJ327828:VSL327976 WCF327828:WCH327976 WMB327828:WMD327976 WVX327828:WVZ327976 P393364:R393512 JL393364:JN393512 TH393364:TJ393512 ADD393364:ADF393512 AMZ393364:ANB393512 AWV393364:AWX393512 BGR393364:BGT393512 BQN393364:BQP393512 CAJ393364:CAL393512 CKF393364:CKH393512 CUB393364:CUD393512 DDX393364:DDZ393512 DNT393364:DNV393512 DXP393364:DXR393512 EHL393364:EHN393512 ERH393364:ERJ393512 FBD393364:FBF393512 FKZ393364:FLB393512 FUV393364:FUX393512 GER393364:GET393512 GON393364:GOP393512 GYJ393364:GYL393512 HIF393364:HIH393512 HSB393364:HSD393512 IBX393364:IBZ393512 ILT393364:ILV393512 IVP393364:IVR393512 JFL393364:JFN393512 JPH393364:JPJ393512 JZD393364:JZF393512 KIZ393364:KJB393512 KSV393364:KSX393512 LCR393364:LCT393512 LMN393364:LMP393512 LWJ393364:LWL393512 MGF393364:MGH393512 MQB393364:MQD393512 MZX393364:MZZ393512 NJT393364:NJV393512 NTP393364:NTR393512 ODL393364:ODN393512 ONH393364:ONJ393512 OXD393364:OXF393512 PGZ393364:PHB393512 PQV393364:PQX393512 QAR393364:QAT393512 QKN393364:QKP393512 QUJ393364:QUL393512 REF393364:REH393512 ROB393364:ROD393512 RXX393364:RXZ393512 SHT393364:SHV393512 SRP393364:SRR393512 TBL393364:TBN393512 TLH393364:TLJ393512 TVD393364:TVF393512 UEZ393364:UFB393512 UOV393364:UOX393512 UYR393364:UYT393512 VIN393364:VIP393512 VSJ393364:VSL393512 WCF393364:WCH393512 WMB393364:WMD393512 WVX393364:WVZ393512 P458900:R459048 JL458900:JN459048 TH458900:TJ459048 ADD458900:ADF459048 AMZ458900:ANB459048 AWV458900:AWX459048 BGR458900:BGT459048 BQN458900:BQP459048 CAJ458900:CAL459048 CKF458900:CKH459048 CUB458900:CUD459048 DDX458900:DDZ459048 DNT458900:DNV459048 DXP458900:DXR459048 EHL458900:EHN459048 ERH458900:ERJ459048 FBD458900:FBF459048 FKZ458900:FLB459048 FUV458900:FUX459048 GER458900:GET459048 GON458900:GOP459048 GYJ458900:GYL459048 HIF458900:HIH459048 HSB458900:HSD459048 IBX458900:IBZ459048 ILT458900:ILV459048 IVP458900:IVR459048 JFL458900:JFN459048 JPH458900:JPJ459048 JZD458900:JZF459048 KIZ458900:KJB459048 KSV458900:KSX459048 LCR458900:LCT459048 LMN458900:LMP459048 LWJ458900:LWL459048 MGF458900:MGH459048 MQB458900:MQD459048 MZX458900:MZZ459048 NJT458900:NJV459048 NTP458900:NTR459048 ODL458900:ODN459048 ONH458900:ONJ459048 OXD458900:OXF459048 PGZ458900:PHB459048 PQV458900:PQX459048 QAR458900:QAT459048 QKN458900:QKP459048 QUJ458900:QUL459048 REF458900:REH459048 ROB458900:ROD459048 RXX458900:RXZ459048 SHT458900:SHV459048 SRP458900:SRR459048 TBL458900:TBN459048 TLH458900:TLJ459048 TVD458900:TVF459048 UEZ458900:UFB459048 UOV458900:UOX459048 UYR458900:UYT459048 VIN458900:VIP459048 VSJ458900:VSL459048 WCF458900:WCH459048 WMB458900:WMD459048 WVX458900:WVZ459048 P524436:R524584 JL524436:JN524584 TH524436:TJ524584 ADD524436:ADF524584 AMZ524436:ANB524584 AWV524436:AWX524584 BGR524436:BGT524584 BQN524436:BQP524584 CAJ524436:CAL524584 CKF524436:CKH524584 CUB524436:CUD524584 DDX524436:DDZ524584 DNT524436:DNV524584 DXP524436:DXR524584 EHL524436:EHN524584 ERH524436:ERJ524584 FBD524436:FBF524584 FKZ524436:FLB524584 FUV524436:FUX524584 GER524436:GET524584 GON524436:GOP524584 GYJ524436:GYL524584 HIF524436:HIH524584 HSB524436:HSD524584 IBX524436:IBZ524584 ILT524436:ILV524584 IVP524436:IVR524584 JFL524436:JFN524584 JPH524436:JPJ524584 JZD524436:JZF524584 KIZ524436:KJB524584 KSV524436:KSX524584 LCR524436:LCT524584 LMN524436:LMP524584 LWJ524436:LWL524584 MGF524436:MGH524584 MQB524436:MQD524584 MZX524436:MZZ524584 NJT524436:NJV524584 NTP524436:NTR524584 ODL524436:ODN524584 ONH524436:ONJ524584 OXD524436:OXF524584 PGZ524436:PHB524584 PQV524436:PQX524584 QAR524436:QAT524584 QKN524436:QKP524584 QUJ524436:QUL524584 REF524436:REH524584 ROB524436:ROD524584 RXX524436:RXZ524584 SHT524436:SHV524584 SRP524436:SRR524584 TBL524436:TBN524584 TLH524436:TLJ524584 TVD524436:TVF524584 UEZ524436:UFB524584 UOV524436:UOX524584 UYR524436:UYT524584 VIN524436:VIP524584 VSJ524436:VSL524584 WCF524436:WCH524584 WMB524436:WMD524584 WVX524436:WVZ524584 P589972:R590120 JL589972:JN590120 TH589972:TJ590120 ADD589972:ADF590120 AMZ589972:ANB590120 AWV589972:AWX590120 BGR589972:BGT590120 BQN589972:BQP590120 CAJ589972:CAL590120 CKF589972:CKH590120 CUB589972:CUD590120 DDX589972:DDZ590120 DNT589972:DNV590120 DXP589972:DXR590120 EHL589972:EHN590120 ERH589972:ERJ590120 FBD589972:FBF590120 FKZ589972:FLB590120 FUV589972:FUX590120 GER589972:GET590120 GON589972:GOP590120 GYJ589972:GYL590120 HIF589972:HIH590120 HSB589972:HSD590120 IBX589972:IBZ590120 ILT589972:ILV590120 IVP589972:IVR590120 JFL589972:JFN590120 JPH589972:JPJ590120 JZD589972:JZF590120 KIZ589972:KJB590120 KSV589972:KSX590120 LCR589972:LCT590120 LMN589972:LMP590120 LWJ589972:LWL590120 MGF589972:MGH590120 MQB589972:MQD590120 MZX589972:MZZ590120 NJT589972:NJV590120 NTP589972:NTR590120 ODL589972:ODN590120 ONH589972:ONJ590120 OXD589972:OXF590120 PGZ589972:PHB590120 PQV589972:PQX590120 QAR589972:QAT590120 QKN589972:QKP590120 QUJ589972:QUL590120 REF589972:REH590120 ROB589972:ROD590120 RXX589972:RXZ590120 SHT589972:SHV590120 SRP589972:SRR590120 TBL589972:TBN590120 TLH589972:TLJ590120 TVD589972:TVF590120 UEZ589972:UFB590120 UOV589972:UOX590120 UYR589972:UYT590120 VIN589972:VIP590120 VSJ589972:VSL590120 WCF589972:WCH590120 WMB589972:WMD590120 WVX589972:WVZ590120 P655508:R655656 JL655508:JN655656 TH655508:TJ655656 ADD655508:ADF655656 AMZ655508:ANB655656 AWV655508:AWX655656 BGR655508:BGT655656 BQN655508:BQP655656 CAJ655508:CAL655656 CKF655508:CKH655656 CUB655508:CUD655656 DDX655508:DDZ655656 DNT655508:DNV655656 DXP655508:DXR655656 EHL655508:EHN655656 ERH655508:ERJ655656 FBD655508:FBF655656 FKZ655508:FLB655656 FUV655508:FUX655656 GER655508:GET655656 GON655508:GOP655656 GYJ655508:GYL655656 HIF655508:HIH655656 HSB655508:HSD655656 IBX655508:IBZ655656 ILT655508:ILV655656 IVP655508:IVR655656 JFL655508:JFN655656 JPH655508:JPJ655656 JZD655508:JZF655656 KIZ655508:KJB655656 KSV655508:KSX655656 LCR655508:LCT655656 LMN655508:LMP655656 LWJ655508:LWL655656 MGF655508:MGH655656 MQB655508:MQD655656 MZX655508:MZZ655656 NJT655508:NJV655656 NTP655508:NTR655656 ODL655508:ODN655656 ONH655508:ONJ655656 OXD655508:OXF655656 PGZ655508:PHB655656 PQV655508:PQX655656 QAR655508:QAT655656 QKN655508:QKP655656 QUJ655508:QUL655656 REF655508:REH655656 ROB655508:ROD655656 RXX655508:RXZ655656 SHT655508:SHV655656 SRP655508:SRR655656 TBL655508:TBN655656 TLH655508:TLJ655656 TVD655508:TVF655656 UEZ655508:UFB655656 UOV655508:UOX655656 UYR655508:UYT655656 VIN655508:VIP655656 VSJ655508:VSL655656 WCF655508:WCH655656 WMB655508:WMD655656 WVX655508:WVZ655656 P721044:R721192 JL721044:JN721192 TH721044:TJ721192 ADD721044:ADF721192 AMZ721044:ANB721192 AWV721044:AWX721192 BGR721044:BGT721192 BQN721044:BQP721192 CAJ721044:CAL721192 CKF721044:CKH721192 CUB721044:CUD721192 DDX721044:DDZ721192 DNT721044:DNV721192 DXP721044:DXR721192 EHL721044:EHN721192 ERH721044:ERJ721192 FBD721044:FBF721192 FKZ721044:FLB721192 FUV721044:FUX721192 GER721044:GET721192 GON721044:GOP721192 GYJ721044:GYL721192 HIF721044:HIH721192 HSB721044:HSD721192 IBX721044:IBZ721192 ILT721044:ILV721192 IVP721044:IVR721192 JFL721044:JFN721192 JPH721044:JPJ721192 JZD721044:JZF721192 KIZ721044:KJB721192 KSV721044:KSX721192 LCR721044:LCT721192 LMN721044:LMP721192 LWJ721044:LWL721192 MGF721044:MGH721192 MQB721044:MQD721192 MZX721044:MZZ721192 NJT721044:NJV721192 NTP721044:NTR721192 ODL721044:ODN721192 ONH721044:ONJ721192 OXD721044:OXF721192 PGZ721044:PHB721192 PQV721044:PQX721192 QAR721044:QAT721192 QKN721044:QKP721192 QUJ721044:QUL721192 REF721044:REH721192 ROB721044:ROD721192 RXX721044:RXZ721192 SHT721044:SHV721192 SRP721044:SRR721192 TBL721044:TBN721192 TLH721044:TLJ721192 TVD721044:TVF721192 UEZ721044:UFB721192 UOV721044:UOX721192 UYR721044:UYT721192 VIN721044:VIP721192 VSJ721044:VSL721192 WCF721044:WCH721192 WMB721044:WMD721192 WVX721044:WVZ721192 P786580:R786728 JL786580:JN786728 TH786580:TJ786728 ADD786580:ADF786728 AMZ786580:ANB786728 AWV786580:AWX786728 BGR786580:BGT786728 BQN786580:BQP786728 CAJ786580:CAL786728 CKF786580:CKH786728 CUB786580:CUD786728 DDX786580:DDZ786728 DNT786580:DNV786728 DXP786580:DXR786728 EHL786580:EHN786728 ERH786580:ERJ786728 FBD786580:FBF786728 FKZ786580:FLB786728 FUV786580:FUX786728 GER786580:GET786728 GON786580:GOP786728 GYJ786580:GYL786728 HIF786580:HIH786728 HSB786580:HSD786728 IBX786580:IBZ786728 ILT786580:ILV786728 IVP786580:IVR786728 JFL786580:JFN786728 JPH786580:JPJ786728 JZD786580:JZF786728 KIZ786580:KJB786728 KSV786580:KSX786728 LCR786580:LCT786728 LMN786580:LMP786728 LWJ786580:LWL786728 MGF786580:MGH786728 MQB786580:MQD786728 MZX786580:MZZ786728 NJT786580:NJV786728 NTP786580:NTR786728 ODL786580:ODN786728 ONH786580:ONJ786728 OXD786580:OXF786728 PGZ786580:PHB786728 PQV786580:PQX786728 QAR786580:QAT786728 QKN786580:QKP786728 QUJ786580:QUL786728 REF786580:REH786728 ROB786580:ROD786728 RXX786580:RXZ786728 SHT786580:SHV786728 SRP786580:SRR786728 TBL786580:TBN786728 TLH786580:TLJ786728 TVD786580:TVF786728 UEZ786580:UFB786728 UOV786580:UOX786728 UYR786580:UYT786728 VIN786580:VIP786728 VSJ786580:VSL786728 WCF786580:WCH786728 WMB786580:WMD786728 WVX786580:WVZ786728 P852116:R852264 JL852116:JN852264 TH852116:TJ852264 ADD852116:ADF852264 AMZ852116:ANB852264 AWV852116:AWX852264 BGR852116:BGT852264 BQN852116:BQP852264 CAJ852116:CAL852264 CKF852116:CKH852264 CUB852116:CUD852264 DDX852116:DDZ852264 DNT852116:DNV852264 DXP852116:DXR852264 EHL852116:EHN852264 ERH852116:ERJ852264 FBD852116:FBF852264 FKZ852116:FLB852264 FUV852116:FUX852264 GER852116:GET852264 GON852116:GOP852264 GYJ852116:GYL852264 HIF852116:HIH852264 HSB852116:HSD852264 IBX852116:IBZ852264 ILT852116:ILV852264 IVP852116:IVR852264 JFL852116:JFN852264 JPH852116:JPJ852264 JZD852116:JZF852264 KIZ852116:KJB852264 KSV852116:KSX852264 LCR852116:LCT852264 LMN852116:LMP852264 LWJ852116:LWL852264 MGF852116:MGH852264 MQB852116:MQD852264 MZX852116:MZZ852264 NJT852116:NJV852264 NTP852116:NTR852264 ODL852116:ODN852264 ONH852116:ONJ852264 OXD852116:OXF852264 PGZ852116:PHB852264 PQV852116:PQX852264 QAR852116:QAT852264 QKN852116:QKP852264 QUJ852116:QUL852264 REF852116:REH852264 ROB852116:ROD852264 RXX852116:RXZ852264 SHT852116:SHV852264 SRP852116:SRR852264 TBL852116:TBN852264 TLH852116:TLJ852264 TVD852116:TVF852264 UEZ852116:UFB852264 UOV852116:UOX852264 UYR852116:UYT852264 VIN852116:VIP852264 VSJ852116:VSL852264 WCF852116:WCH852264 WMB852116:WMD852264 WVX852116:WVZ852264 P917652:R917800 JL917652:JN917800 TH917652:TJ917800 ADD917652:ADF917800 AMZ917652:ANB917800 AWV917652:AWX917800 BGR917652:BGT917800 BQN917652:BQP917800 CAJ917652:CAL917800 CKF917652:CKH917800 CUB917652:CUD917800 DDX917652:DDZ917800 DNT917652:DNV917800 DXP917652:DXR917800 EHL917652:EHN917800 ERH917652:ERJ917800 FBD917652:FBF917800 FKZ917652:FLB917800 FUV917652:FUX917800 GER917652:GET917800 GON917652:GOP917800 GYJ917652:GYL917800 HIF917652:HIH917800 HSB917652:HSD917800 IBX917652:IBZ917800 ILT917652:ILV917800 IVP917652:IVR917800 JFL917652:JFN917800 JPH917652:JPJ917800 JZD917652:JZF917800 KIZ917652:KJB917800 KSV917652:KSX917800 LCR917652:LCT917800 LMN917652:LMP917800 LWJ917652:LWL917800 MGF917652:MGH917800 MQB917652:MQD917800 MZX917652:MZZ917800 NJT917652:NJV917800 NTP917652:NTR917800 ODL917652:ODN917800 ONH917652:ONJ917800 OXD917652:OXF917800 PGZ917652:PHB917800 PQV917652:PQX917800 QAR917652:QAT917800 QKN917652:QKP917800 QUJ917652:QUL917800 REF917652:REH917800 ROB917652:ROD917800 RXX917652:RXZ917800 SHT917652:SHV917800 SRP917652:SRR917800 TBL917652:TBN917800 TLH917652:TLJ917800 TVD917652:TVF917800 UEZ917652:UFB917800 UOV917652:UOX917800 UYR917652:UYT917800 VIN917652:VIP917800 VSJ917652:VSL917800 WCF917652:WCH917800 WMB917652:WMD917800 WVX917652:WVZ917800 P983188:R983336 JL983188:JN983336 TH983188:TJ983336 ADD983188:ADF983336 AMZ983188:ANB983336 AWV983188:AWX983336 BGR983188:BGT983336 BQN983188:BQP983336 CAJ983188:CAL983336 CKF983188:CKH983336 CUB983188:CUD983336 DDX983188:DDZ983336 DNT983188:DNV983336 DXP983188:DXR983336 EHL983188:EHN983336 ERH983188:ERJ983336 FBD983188:FBF983336 FKZ983188:FLB983336 FUV983188:FUX983336 GER983188:GET983336 GON983188:GOP983336 GYJ983188:GYL983336 HIF983188:HIH983336 HSB983188:HSD983336 IBX983188:IBZ983336 ILT983188:ILV983336 IVP983188:IVR983336 JFL983188:JFN983336 JPH983188:JPJ983336 JZD983188:JZF983336 KIZ983188:KJB983336 KSV983188:KSX983336 LCR983188:LCT983336 LMN983188:LMP983336 LWJ983188:LWL983336 MGF983188:MGH983336 MQB983188:MQD983336 MZX983188:MZZ983336 NJT983188:NJV983336 NTP983188:NTR983336 ODL983188:ODN983336 ONH983188:ONJ983336 OXD983188:OXF983336 PGZ983188:PHB983336 PQV983188:PQX983336 QAR983188:QAT983336 QKN983188:QKP983336 QUJ983188:QUL983336 REF983188:REH983336 ROB983188:ROD983336 RXX983188:RXZ983336 SHT983188:SHV983336 SRP983188:SRR983336 TBL983188:TBN983336 TLH983188:TLJ983336 TVD983188:TVF983336 UEZ983188:UFB983336 UOV983188:UOX983336 UYR983188:UYT983336 VIN983188:VIP983336 VSJ983188:VSL983336 WCF983188:WCH983336 WMB983188:WMD983336 WVX983188:WVZ983336 T65684:V65832 JP65684:JR65832 TL65684:TN65832 ADH65684:ADJ65832 AND65684:ANF65832 AWZ65684:AXB65832 BGV65684:BGX65832 BQR65684:BQT65832 CAN65684:CAP65832 CKJ65684:CKL65832 CUF65684:CUH65832 DEB65684:DED65832 DNX65684:DNZ65832 DXT65684:DXV65832 EHP65684:EHR65832 ERL65684:ERN65832 FBH65684:FBJ65832 FLD65684:FLF65832 FUZ65684:FVB65832 GEV65684:GEX65832 GOR65684:GOT65832 GYN65684:GYP65832 HIJ65684:HIL65832 HSF65684:HSH65832 ICB65684:ICD65832 ILX65684:ILZ65832 IVT65684:IVV65832 JFP65684:JFR65832 JPL65684:JPN65832 JZH65684:JZJ65832 KJD65684:KJF65832 KSZ65684:KTB65832 LCV65684:LCX65832 LMR65684:LMT65832 LWN65684:LWP65832 MGJ65684:MGL65832 MQF65684:MQH65832 NAB65684:NAD65832 NJX65684:NJZ65832 NTT65684:NTV65832 ODP65684:ODR65832 ONL65684:ONN65832 OXH65684:OXJ65832 PHD65684:PHF65832 PQZ65684:PRB65832 QAV65684:QAX65832 QKR65684:QKT65832 QUN65684:QUP65832 REJ65684:REL65832 ROF65684:ROH65832 RYB65684:RYD65832 SHX65684:SHZ65832 SRT65684:SRV65832 TBP65684:TBR65832 TLL65684:TLN65832 TVH65684:TVJ65832 UFD65684:UFF65832 UOZ65684:UPB65832 UYV65684:UYX65832 VIR65684:VIT65832 VSN65684:VSP65832 WCJ65684:WCL65832 WMF65684:WMH65832 WWB65684:WWD65832 T131220:V131368 JP131220:JR131368 TL131220:TN131368 ADH131220:ADJ131368 AND131220:ANF131368 AWZ131220:AXB131368 BGV131220:BGX131368 BQR131220:BQT131368 CAN131220:CAP131368 CKJ131220:CKL131368 CUF131220:CUH131368 DEB131220:DED131368 DNX131220:DNZ131368 DXT131220:DXV131368 EHP131220:EHR131368 ERL131220:ERN131368 FBH131220:FBJ131368 FLD131220:FLF131368 FUZ131220:FVB131368 GEV131220:GEX131368 GOR131220:GOT131368 GYN131220:GYP131368 HIJ131220:HIL131368 HSF131220:HSH131368 ICB131220:ICD131368 ILX131220:ILZ131368 IVT131220:IVV131368 JFP131220:JFR131368 JPL131220:JPN131368 JZH131220:JZJ131368 KJD131220:KJF131368 KSZ131220:KTB131368 LCV131220:LCX131368 LMR131220:LMT131368 LWN131220:LWP131368 MGJ131220:MGL131368 MQF131220:MQH131368 NAB131220:NAD131368 NJX131220:NJZ131368 NTT131220:NTV131368 ODP131220:ODR131368 ONL131220:ONN131368 OXH131220:OXJ131368 PHD131220:PHF131368 PQZ131220:PRB131368 QAV131220:QAX131368 QKR131220:QKT131368 QUN131220:QUP131368 REJ131220:REL131368 ROF131220:ROH131368 RYB131220:RYD131368 SHX131220:SHZ131368 SRT131220:SRV131368 TBP131220:TBR131368 TLL131220:TLN131368 TVH131220:TVJ131368 UFD131220:UFF131368 UOZ131220:UPB131368 UYV131220:UYX131368 VIR131220:VIT131368 VSN131220:VSP131368 WCJ131220:WCL131368 WMF131220:WMH131368 WWB131220:WWD131368 T196756:V196904 JP196756:JR196904 TL196756:TN196904 ADH196756:ADJ196904 AND196756:ANF196904 AWZ196756:AXB196904 BGV196756:BGX196904 BQR196756:BQT196904 CAN196756:CAP196904 CKJ196756:CKL196904 CUF196756:CUH196904 DEB196756:DED196904 DNX196756:DNZ196904 DXT196756:DXV196904 EHP196756:EHR196904 ERL196756:ERN196904 FBH196756:FBJ196904 FLD196756:FLF196904 FUZ196756:FVB196904 GEV196756:GEX196904 GOR196756:GOT196904 GYN196756:GYP196904 HIJ196756:HIL196904 HSF196756:HSH196904 ICB196756:ICD196904 ILX196756:ILZ196904 IVT196756:IVV196904 JFP196756:JFR196904 JPL196756:JPN196904 JZH196756:JZJ196904 KJD196756:KJF196904 KSZ196756:KTB196904 LCV196756:LCX196904 LMR196756:LMT196904 LWN196756:LWP196904 MGJ196756:MGL196904 MQF196756:MQH196904 NAB196756:NAD196904 NJX196756:NJZ196904 NTT196756:NTV196904 ODP196756:ODR196904 ONL196756:ONN196904 OXH196756:OXJ196904 PHD196756:PHF196904 PQZ196756:PRB196904 QAV196756:QAX196904 QKR196756:QKT196904 QUN196756:QUP196904 REJ196756:REL196904 ROF196756:ROH196904 RYB196756:RYD196904 SHX196756:SHZ196904 SRT196756:SRV196904 TBP196756:TBR196904 TLL196756:TLN196904 TVH196756:TVJ196904 UFD196756:UFF196904 UOZ196756:UPB196904 UYV196756:UYX196904 VIR196756:VIT196904 VSN196756:VSP196904 WCJ196756:WCL196904 WMF196756:WMH196904 WWB196756:WWD196904 T262292:V262440 JP262292:JR262440 TL262292:TN262440 ADH262292:ADJ262440 AND262292:ANF262440 AWZ262292:AXB262440 BGV262292:BGX262440 BQR262292:BQT262440 CAN262292:CAP262440 CKJ262292:CKL262440 CUF262292:CUH262440 DEB262292:DED262440 DNX262292:DNZ262440 DXT262292:DXV262440 EHP262292:EHR262440 ERL262292:ERN262440 FBH262292:FBJ262440 FLD262292:FLF262440 FUZ262292:FVB262440 GEV262292:GEX262440 GOR262292:GOT262440 GYN262292:GYP262440 HIJ262292:HIL262440 HSF262292:HSH262440 ICB262292:ICD262440 ILX262292:ILZ262440 IVT262292:IVV262440 JFP262292:JFR262440 JPL262292:JPN262440 JZH262292:JZJ262440 KJD262292:KJF262440 KSZ262292:KTB262440 LCV262292:LCX262440 LMR262292:LMT262440 LWN262292:LWP262440 MGJ262292:MGL262440 MQF262292:MQH262440 NAB262292:NAD262440 NJX262292:NJZ262440 NTT262292:NTV262440 ODP262292:ODR262440 ONL262292:ONN262440 OXH262292:OXJ262440 PHD262292:PHF262440 PQZ262292:PRB262440 QAV262292:QAX262440 QKR262292:QKT262440 QUN262292:QUP262440 REJ262292:REL262440 ROF262292:ROH262440 RYB262292:RYD262440 SHX262292:SHZ262440 SRT262292:SRV262440 TBP262292:TBR262440 TLL262292:TLN262440 TVH262292:TVJ262440 UFD262292:UFF262440 UOZ262292:UPB262440 UYV262292:UYX262440 VIR262292:VIT262440 VSN262292:VSP262440 WCJ262292:WCL262440 WMF262292:WMH262440 WWB262292:WWD262440 T327828:V327976 JP327828:JR327976 TL327828:TN327976 ADH327828:ADJ327976 AND327828:ANF327976 AWZ327828:AXB327976 BGV327828:BGX327976 BQR327828:BQT327976 CAN327828:CAP327976 CKJ327828:CKL327976 CUF327828:CUH327976 DEB327828:DED327976 DNX327828:DNZ327976 DXT327828:DXV327976 EHP327828:EHR327976 ERL327828:ERN327976 FBH327828:FBJ327976 FLD327828:FLF327976 FUZ327828:FVB327976 GEV327828:GEX327976 GOR327828:GOT327976 GYN327828:GYP327976 HIJ327828:HIL327976 HSF327828:HSH327976 ICB327828:ICD327976 ILX327828:ILZ327976 IVT327828:IVV327976 JFP327828:JFR327976 JPL327828:JPN327976 JZH327828:JZJ327976 KJD327828:KJF327976 KSZ327828:KTB327976 LCV327828:LCX327976 LMR327828:LMT327976 LWN327828:LWP327976 MGJ327828:MGL327976 MQF327828:MQH327976 NAB327828:NAD327976 NJX327828:NJZ327976 NTT327828:NTV327976 ODP327828:ODR327976 ONL327828:ONN327976 OXH327828:OXJ327976 PHD327828:PHF327976 PQZ327828:PRB327976 QAV327828:QAX327976 QKR327828:QKT327976 QUN327828:QUP327976 REJ327828:REL327976 ROF327828:ROH327976 RYB327828:RYD327976 SHX327828:SHZ327976 SRT327828:SRV327976 TBP327828:TBR327976 TLL327828:TLN327976 TVH327828:TVJ327976 UFD327828:UFF327976 UOZ327828:UPB327976 UYV327828:UYX327976 VIR327828:VIT327976 VSN327828:VSP327976 WCJ327828:WCL327976 WMF327828:WMH327976 WWB327828:WWD327976 T393364:V393512 JP393364:JR393512 TL393364:TN393512 ADH393364:ADJ393512 AND393364:ANF393512 AWZ393364:AXB393512 BGV393364:BGX393512 BQR393364:BQT393512 CAN393364:CAP393512 CKJ393364:CKL393512 CUF393364:CUH393512 DEB393364:DED393512 DNX393364:DNZ393512 DXT393364:DXV393512 EHP393364:EHR393512 ERL393364:ERN393512 FBH393364:FBJ393512 FLD393364:FLF393512 FUZ393364:FVB393512 GEV393364:GEX393512 GOR393364:GOT393512 GYN393364:GYP393512 HIJ393364:HIL393512 HSF393364:HSH393512 ICB393364:ICD393512 ILX393364:ILZ393512 IVT393364:IVV393512 JFP393364:JFR393512 JPL393364:JPN393512 JZH393364:JZJ393512 KJD393364:KJF393512 KSZ393364:KTB393512 LCV393364:LCX393512 LMR393364:LMT393512 LWN393364:LWP393512 MGJ393364:MGL393512 MQF393364:MQH393512 NAB393364:NAD393512 NJX393364:NJZ393512 NTT393364:NTV393512 ODP393364:ODR393512 ONL393364:ONN393512 OXH393364:OXJ393512 PHD393364:PHF393512 PQZ393364:PRB393512 QAV393364:QAX393512 QKR393364:QKT393512 QUN393364:QUP393512 REJ393364:REL393512 ROF393364:ROH393512 RYB393364:RYD393512 SHX393364:SHZ393512 SRT393364:SRV393512 TBP393364:TBR393512 TLL393364:TLN393512 TVH393364:TVJ393512 UFD393364:UFF393512 UOZ393364:UPB393512 UYV393364:UYX393512 VIR393364:VIT393512 VSN393364:VSP393512 WCJ393364:WCL393512 WMF393364:WMH393512 WWB393364:WWD393512 T458900:V459048 JP458900:JR459048 TL458900:TN459048 ADH458900:ADJ459048 AND458900:ANF459048 AWZ458900:AXB459048 BGV458900:BGX459048 BQR458900:BQT459048 CAN458900:CAP459048 CKJ458900:CKL459048 CUF458900:CUH459048 DEB458900:DED459048 DNX458900:DNZ459048 DXT458900:DXV459048 EHP458900:EHR459048 ERL458900:ERN459048 FBH458900:FBJ459048 FLD458900:FLF459048 FUZ458900:FVB459048 GEV458900:GEX459048 GOR458900:GOT459048 GYN458900:GYP459048 HIJ458900:HIL459048 HSF458900:HSH459048 ICB458900:ICD459048 ILX458900:ILZ459048 IVT458900:IVV459048 JFP458900:JFR459048 JPL458900:JPN459048 JZH458900:JZJ459048 KJD458900:KJF459048 KSZ458900:KTB459048 LCV458900:LCX459048 LMR458900:LMT459048 LWN458900:LWP459048 MGJ458900:MGL459048 MQF458900:MQH459048 NAB458900:NAD459048 NJX458900:NJZ459048 NTT458900:NTV459048 ODP458900:ODR459048 ONL458900:ONN459048 OXH458900:OXJ459048 PHD458900:PHF459048 PQZ458900:PRB459048 QAV458900:QAX459048 QKR458900:QKT459048 QUN458900:QUP459048 REJ458900:REL459048 ROF458900:ROH459048 RYB458900:RYD459048 SHX458900:SHZ459048 SRT458900:SRV459048 TBP458900:TBR459048 TLL458900:TLN459048 TVH458900:TVJ459048 UFD458900:UFF459048 UOZ458900:UPB459048 UYV458900:UYX459048 VIR458900:VIT459048 VSN458900:VSP459048 WCJ458900:WCL459048 WMF458900:WMH459048 WWB458900:WWD459048 T524436:V524584 JP524436:JR524584 TL524436:TN524584 ADH524436:ADJ524584 AND524436:ANF524584 AWZ524436:AXB524584 BGV524436:BGX524584 BQR524436:BQT524584 CAN524436:CAP524584 CKJ524436:CKL524584 CUF524436:CUH524584 DEB524436:DED524584 DNX524436:DNZ524584 DXT524436:DXV524584 EHP524436:EHR524584 ERL524436:ERN524584 FBH524436:FBJ524584 FLD524436:FLF524584 FUZ524436:FVB524584 GEV524436:GEX524584 GOR524436:GOT524584 GYN524436:GYP524584 HIJ524436:HIL524584 HSF524436:HSH524584 ICB524436:ICD524584 ILX524436:ILZ524584 IVT524436:IVV524584 JFP524436:JFR524584 JPL524436:JPN524584 JZH524436:JZJ524584 KJD524436:KJF524584 KSZ524436:KTB524584 LCV524436:LCX524584 LMR524436:LMT524584 LWN524436:LWP524584 MGJ524436:MGL524584 MQF524436:MQH524584 NAB524436:NAD524584 NJX524436:NJZ524584 NTT524436:NTV524584 ODP524436:ODR524584 ONL524436:ONN524584 OXH524436:OXJ524584 PHD524436:PHF524584 PQZ524436:PRB524584 QAV524436:QAX524584 QKR524436:QKT524584 QUN524436:QUP524584 REJ524436:REL524584 ROF524436:ROH524584 RYB524436:RYD524584 SHX524436:SHZ524584 SRT524436:SRV524584 TBP524436:TBR524584 TLL524436:TLN524584 TVH524436:TVJ524584 UFD524436:UFF524584 UOZ524436:UPB524584 UYV524436:UYX524584 VIR524436:VIT524584 VSN524436:VSP524584 WCJ524436:WCL524584 WMF524436:WMH524584 WWB524436:WWD524584 T589972:V590120 JP589972:JR590120 TL589972:TN590120 ADH589972:ADJ590120 AND589972:ANF590120 AWZ589972:AXB590120 BGV589972:BGX590120 BQR589972:BQT590120 CAN589972:CAP590120 CKJ589972:CKL590120 CUF589972:CUH590120 DEB589972:DED590120 DNX589972:DNZ590120 DXT589972:DXV590120 EHP589972:EHR590120 ERL589972:ERN590120 FBH589972:FBJ590120 FLD589972:FLF590120 FUZ589972:FVB590120 GEV589972:GEX590120 GOR589972:GOT590120 GYN589972:GYP590120 HIJ589972:HIL590120 HSF589972:HSH590120 ICB589972:ICD590120 ILX589972:ILZ590120 IVT589972:IVV590120 JFP589972:JFR590120 JPL589972:JPN590120 JZH589972:JZJ590120 KJD589972:KJF590120 KSZ589972:KTB590120 LCV589972:LCX590120 LMR589972:LMT590120 LWN589972:LWP590120 MGJ589972:MGL590120 MQF589972:MQH590120 NAB589972:NAD590120 NJX589972:NJZ590120 NTT589972:NTV590120 ODP589972:ODR590120 ONL589972:ONN590120 OXH589972:OXJ590120 PHD589972:PHF590120 PQZ589972:PRB590120 QAV589972:QAX590120 QKR589972:QKT590120 QUN589972:QUP590120 REJ589972:REL590120 ROF589972:ROH590120 RYB589972:RYD590120 SHX589972:SHZ590120 SRT589972:SRV590120 TBP589972:TBR590120 TLL589972:TLN590120 TVH589972:TVJ590120 UFD589972:UFF590120 UOZ589972:UPB590120 UYV589972:UYX590120 VIR589972:VIT590120 VSN589972:VSP590120 WCJ589972:WCL590120 WMF589972:WMH590120 WWB589972:WWD590120 T655508:V655656 JP655508:JR655656 TL655508:TN655656 ADH655508:ADJ655656 AND655508:ANF655656 AWZ655508:AXB655656 BGV655508:BGX655656 BQR655508:BQT655656 CAN655508:CAP655656 CKJ655508:CKL655656 CUF655508:CUH655656 DEB655508:DED655656 DNX655508:DNZ655656 DXT655508:DXV655656 EHP655508:EHR655656 ERL655508:ERN655656 FBH655508:FBJ655656 FLD655508:FLF655656 FUZ655508:FVB655656 GEV655508:GEX655656 GOR655508:GOT655656 GYN655508:GYP655656 HIJ655508:HIL655656 HSF655508:HSH655656 ICB655508:ICD655656 ILX655508:ILZ655656 IVT655508:IVV655656 JFP655508:JFR655656 JPL655508:JPN655656 JZH655508:JZJ655656 KJD655508:KJF655656 KSZ655508:KTB655656 LCV655508:LCX655656 LMR655508:LMT655656 LWN655508:LWP655656 MGJ655508:MGL655656 MQF655508:MQH655656 NAB655508:NAD655656 NJX655508:NJZ655656 NTT655508:NTV655656 ODP655508:ODR655656 ONL655508:ONN655656 OXH655508:OXJ655656 PHD655508:PHF655656 PQZ655508:PRB655656 QAV655508:QAX655656 QKR655508:QKT655656 QUN655508:QUP655656 REJ655508:REL655656 ROF655508:ROH655656 RYB655508:RYD655656 SHX655508:SHZ655656 SRT655508:SRV655656 TBP655508:TBR655656 TLL655508:TLN655656 TVH655508:TVJ655656 UFD655508:UFF655656 UOZ655508:UPB655656 UYV655508:UYX655656 VIR655508:VIT655656 VSN655508:VSP655656 WCJ655508:WCL655656 WMF655508:WMH655656 WWB655508:WWD655656 T721044:V721192 JP721044:JR721192 TL721044:TN721192 ADH721044:ADJ721192 AND721044:ANF721192 AWZ721044:AXB721192 BGV721044:BGX721192 BQR721044:BQT721192 CAN721044:CAP721192 CKJ721044:CKL721192 CUF721044:CUH721192 DEB721044:DED721192 DNX721044:DNZ721192 DXT721044:DXV721192 EHP721044:EHR721192 ERL721044:ERN721192 FBH721044:FBJ721192 FLD721044:FLF721192 FUZ721044:FVB721192 GEV721044:GEX721192 GOR721044:GOT721192 GYN721044:GYP721192 HIJ721044:HIL721192 HSF721044:HSH721192 ICB721044:ICD721192 ILX721044:ILZ721192 IVT721044:IVV721192 JFP721044:JFR721192 JPL721044:JPN721192 JZH721044:JZJ721192 KJD721044:KJF721192 KSZ721044:KTB721192 LCV721044:LCX721192 LMR721044:LMT721192 LWN721044:LWP721192 MGJ721044:MGL721192 MQF721044:MQH721192 NAB721044:NAD721192 NJX721044:NJZ721192 NTT721044:NTV721192 ODP721044:ODR721192 ONL721044:ONN721192 OXH721044:OXJ721192 PHD721044:PHF721192 PQZ721044:PRB721192 QAV721044:QAX721192 QKR721044:QKT721192 QUN721044:QUP721192 REJ721044:REL721192 ROF721044:ROH721192 RYB721044:RYD721192 SHX721044:SHZ721192 SRT721044:SRV721192 TBP721044:TBR721192 TLL721044:TLN721192 TVH721044:TVJ721192 UFD721044:UFF721192 UOZ721044:UPB721192 UYV721044:UYX721192 VIR721044:VIT721192 VSN721044:VSP721192 WCJ721044:WCL721192 WMF721044:WMH721192 WWB721044:WWD721192 T786580:V786728 JP786580:JR786728 TL786580:TN786728 ADH786580:ADJ786728 AND786580:ANF786728 AWZ786580:AXB786728 BGV786580:BGX786728 BQR786580:BQT786728 CAN786580:CAP786728 CKJ786580:CKL786728 CUF786580:CUH786728 DEB786580:DED786728 DNX786580:DNZ786728 DXT786580:DXV786728 EHP786580:EHR786728 ERL786580:ERN786728 FBH786580:FBJ786728 FLD786580:FLF786728 FUZ786580:FVB786728 GEV786580:GEX786728 GOR786580:GOT786728 GYN786580:GYP786728 HIJ786580:HIL786728 HSF786580:HSH786728 ICB786580:ICD786728 ILX786580:ILZ786728 IVT786580:IVV786728 JFP786580:JFR786728 JPL786580:JPN786728 JZH786580:JZJ786728 KJD786580:KJF786728 KSZ786580:KTB786728 LCV786580:LCX786728 LMR786580:LMT786728 LWN786580:LWP786728 MGJ786580:MGL786728 MQF786580:MQH786728 NAB786580:NAD786728 NJX786580:NJZ786728 NTT786580:NTV786728 ODP786580:ODR786728 ONL786580:ONN786728 OXH786580:OXJ786728 PHD786580:PHF786728 PQZ786580:PRB786728 QAV786580:QAX786728 QKR786580:QKT786728 QUN786580:QUP786728 REJ786580:REL786728 ROF786580:ROH786728 RYB786580:RYD786728 SHX786580:SHZ786728 SRT786580:SRV786728 TBP786580:TBR786728 TLL786580:TLN786728 TVH786580:TVJ786728 UFD786580:UFF786728 UOZ786580:UPB786728 UYV786580:UYX786728 VIR786580:VIT786728 VSN786580:VSP786728 WCJ786580:WCL786728 WMF786580:WMH786728 WWB786580:WWD786728 T852116:V852264 JP852116:JR852264 TL852116:TN852264 ADH852116:ADJ852264 AND852116:ANF852264 AWZ852116:AXB852264 BGV852116:BGX852264 BQR852116:BQT852264 CAN852116:CAP852264 CKJ852116:CKL852264 CUF852116:CUH852264 DEB852116:DED852264 DNX852116:DNZ852264 DXT852116:DXV852264 EHP852116:EHR852264 ERL852116:ERN852264 FBH852116:FBJ852264 FLD852116:FLF852264 FUZ852116:FVB852264 GEV852116:GEX852264 GOR852116:GOT852264 GYN852116:GYP852264 HIJ852116:HIL852264 HSF852116:HSH852264 ICB852116:ICD852264 ILX852116:ILZ852264 IVT852116:IVV852264 JFP852116:JFR852264 JPL852116:JPN852264 JZH852116:JZJ852264 KJD852116:KJF852264 KSZ852116:KTB852264 LCV852116:LCX852264 LMR852116:LMT852264 LWN852116:LWP852264 MGJ852116:MGL852264 MQF852116:MQH852264 NAB852116:NAD852264 NJX852116:NJZ852264 NTT852116:NTV852264 ODP852116:ODR852264 ONL852116:ONN852264 OXH852116:OXJ852264 PHD852116:PHF852264 PQZ852116:PRB852264 QAV852116:QAX852264 QKR852116:QKT852264 QUN852116:QUP852264 REJ852116:REL852264 ROF852116:ROH852264 RYB852116:RYD852264 SHX852116:SHZ852264 SRT852116:SRV852264 TBP852116:TBR852264 TLL852116:TLN852264 TVH852116:TVJ852264 UFD852116:UFF852264 UOZ852116:UPB852264 UYV852116:UYX852264 VIR852116:VIT852264 VSN852116:VSP852264 WCJ852116:WCL852264 WMF852116:WMH852264 WWB852116:WWD852264 T917652:V917800 JP917652:JR917800 TL917652:TN917800 ADH917652:ADJ917800 AND917652:ANF917800 AWZ917652:AXB917800 BGV917652:BGX917800 BQR917652:BQT917800 CAN917652:CAP917800 CKJ917652:CKL917800 CUF917652:CUH917800 DEB917652:DED917800 DNX917652:DNZ917800 DXT917652:DXV917800 EHP917652:EHR917800 ERL917652:ERN917800 FBH917652:FBJ917800 FLD917652:FLF917800 FUZ917652:FVB917800 GEV917652:GEX917800 GOR917652:GOT917800 GYN917652:GYP917800 HIJ917652:HIL917800 HSF917652:HSH917800 ICB917652:ICD917800 ILX917652:ILZ917800 IVT917652:IVV917800 JFP917652:JFR917800 JPL917652:JPN917800 JZH917652:JZJ917800 KJD917652:KJF917800 KSZ917652:KTB917800 LCV917652:LCX917800 LMR917652:LMT917800 LWN917652:LWP917800 MGJ917652:MGL917800 MQF917652:MQH917800 NAB917652:NAD917800 NJX917652:NJZ917800 NTT917652:NTV917800 ODP917652:ODR917800 ONL917652:ONN917800 OXH917652:OXJ917800 PHD917652:PHF917800 PQZ917652:PRB917800 QAV917652:QAX917800 QKR917652:QKT917800 QUN917652:QUP917800 REJ917652:REL917800 ROF917652:ROH917800 RYB917652:RYD917800 SHX917652:SHZ917800 SRT917652:SRV917800 TBP917652:TBR917800 TLL917652:TLN917800 TVH917652:TVJ917800 UFD917652:UFF917800 UOZ917652:UPB917800 UYV917652:UYX917800 VIR917652:VIT917800 VSN917652:VSP917800 WCJ917652:WCL917800 WMF917652:WMH917800 WWB917652:WWD917800 T983188:V983336 JP983188:JR983336 TL983188:TN983336 ADH983188:ADJ983336 AND983188:ANF983336 AWZ983188:AXB983336 BGV983188:BGX983336 BQR983188:BQT983336 CAN983188:CAP983336 CKJ983188:CKL983336 CUF983188:CUH983336 DEB983188:DED983336 DNX983188:DNZ983336 DXT983188:DXV983336 EHP983188:EHR983336 ERL983188:ERN983336 FBH983188:FBJ983336 FLD983188:FLF983336 FUZ983188:FVB983336 GEV983188:GEX983336 GOR983188:GOT983336 GYN983188:GYP983336 HIJ983188:HIL983336 HSF983188:HSH983336 ICB983188:ICD983336 ILX983188:ILZ983336 IVT983188:IVV983336 JFP983188:JFR983336 JPL983188:JPN983336 JZH983188:JZJ983336 KJD983188:KJF983336 KSZ983188:KTB983336 LCV983188:LCX983336 LMR983188:LMT983336 LWN983188:LWP983336 MGJ983188:MGL983336 MQF983188:MQH983336 NAB983188:NAD983336 NJX983188:NJZ983336 NTT983188:NTV983336 ODP983188:ODR983336 ONL983188:ONN983336 OXH983188:OXJ983336 PHD983188:PHF983336 PQZ983188:PRB983336 QAV983188:QAX983336 QKR983188:QKT983336 QUN983188:QUP983336 REJ983188:REL983336 ROF983188:ROH983336 RYB983188:RYD983336 SHX983188:SHZ983336 SRT983188:SRV983336 TBP983188:TBR983336 TLL983188:TLN983336 TVH983188:TVJ983336 UFD983188:UFF983336 UOZ983188:UPB983336 UYV983188:UYX983336 VIR983188:VIT983336 VSN983188:VSP983336 WCJ983188:WCL983336 WMF983188:WMH983336 WWB983188:WWD983336 D177 IZ177 SV177 ACR177 AMN177 AWJ177 BGF177 BQB177 BZX177 CJT177 CTP177 DDL177 DNH177 DXD177 EGZ177 EQV177 FAR177 FKN177 FUJ177 GEF177 GOB177 GXX177 HHT177 HRP177 IBL177 ILH177 IVD177 JEZ177 JOV177 JYR177 KIN177 KSJ177 LCF177 LMB177 LVX177 MFT177 MPP177 MZL177 NJH177 NTD177 OCZ177 OMV177 OWR177 PGN177 PQJ177 QAF177 QKB177 QTX177 RDT177 RNP177 RXL177 SHH177 SRD177 TAZ177 TKV177 TUR177 UEN177 UOJ177 UYF177 VIB177 VRX177 WBT177 WLP177 WVL177 D65740 IZ65740 SV65740 ACR65740 AMN65740 AWJ65740 BGF65740 BQB65740 BZX65740 CJT65740 CTP65740 DDL65740 DNH65740 DXD65740 EGZ65740 EQV65740 FAR65740 FKN65740 FUJ65740 GEF65740 GOB65740 GXX65740 HHT65740 HRP65740 IBL65740 ILH65740 IVD65740 JEZ65740 JOV65740 JYR65740 KIN65740 KSJ65740 LCF65740 LMB65740 LVX65740 MFT65740 MPP65740 MZL65740 NJH65740 NTD65740 OCZ65740 OMV65740 OWR65740 PGN65740 PQJ65740 QAF65740 QKB65740 QTX65740 RDT65740 RNP65740 RXL65740 SHH65740 SRD65740 TAZ65740 TKV65740 TUR65740 UEN65740 UOJ65740 UYF65740 VIB65740 VRX65740 WBT65740 WLP65740 WVL65740 D131276 IZ131276 SV131276 ACR131276 AMN131276 AWJ131276 BGF131276 BQB131276 BZX131276 CJT131276 CTP131276 DDL131276 DNH131276 DXD131276 EGZ131276 EQV131276 FAR131276 FKN131276 FUJ131276 GEF131276 GOB131276 GXX131276 HHT131276 HRP131276 IBL131276 ILH131276 IVD131276 JEZ131276 JOV131276 JYR131276 KIN131276 KSJ131276 LCF131276 LMB131276 LVX131276 MFT131276 MPP131276 MZL131276 NJH131276 NTD131276 OCZ131276 OMV131276 OWR131276 PGN131276 PQJ131276 QAF131276 QKB131276 QTX131276 RDT131276 RNP131276 RXL131276 SHH131276 SRD131276 TAZ131276 TKV131276 TUR131276 UEN131276 UOJ131276 UYF131276 VIB131276 VRX131276 WBT131276 WLP131276 WVL131276 D196812 IZ196812 SV196812 ACR196812 AMN196812 AWJ196812 BGF196812 BQB196812 BZX196812 CJT196812 CTP196812 DDL196812 DNH196812 DXD196812 EGZ196812 EQV196812 FAR196812 FKN196812 FUJ196812 GEF196812 GOB196812 GXX196812 HHT196812 HRP196812 IBL196812 ILH196812 IVD196812 JEZ196812 JOV196812 JYR196812 KIN196812 KSJ196812 LCF196812 LMB196812 LVX196812 MFT196812 MPP196812 MZL196812 NJH196812 NTD196812 OCZ196812 OMV196812 OWR196812 PGN196812 PQJ196812 QAF196812 QKB196812 QTX196812 RDT196812 RNP196812 RXL196812 SHH196812 SRD196812 TAZ196812 TKV196812 TUR196812 UEN196812 UOJ196812 UYF196812 VIB196812 VRX196812 WBT196812 WLP196812 WVL196812 D262348 IZ262348 SV262348 ACR262348 AMN262348 AWJ262348 BGF262348 BQB262348 BZX262348 CJT262348 CTP262348 DDL262348 DNH262348 DXD262348 EGZ262348 EQV262348 FAR262348 FKN262348 FUJ262348 GEF262348 GOB262348 GXX262348 HHT262348 HRP262348 IBL262348 ILH262348 IVD262348 JEZ262348 JOV262348 JYR262348 KIN262348 KSJ262348 LCF262348 LMB262348 LVX262348 MFT262348 MPP262348 MZL262348 NJH262348 NTD262348 OCZ262348 OMV262348 OWR262348 PGN262348 PQJ262348 QAF262348 QKB262348 QTX262348 RDT262348 RNP262348 RXL262348 SHH262348 SRD262348 TAZ262348 TKV262348 TUR262348 UEN262348 UOJ262348 UYF262348 VIB262348 VRX262348 WBT262348 WLP262348 WVL262348 D327884 IZ327884 SV327884 ACR327884 AMN327884 AWJ327884 BGF327884 BQB327884 BZX327884 CJT327884 CTP327884 DDL327884 DNH327884 DXD327884 EGZ327884 EQV327884 FAR327884 FKN327884 FUJ327884 GEF327884 GOB327884 GXX327884 HHT327884 HRP327884 IBL327884 ILH327884 IVD327884 JEZ327884 JOV327884 JYR327884 KIN327884 KSJ327884 LCF327884 LMB327884 LVX327884 MFT327884 MPP327884 MZL327884 NJH327884 NTD327884 OCZ327884 OMV327884 OWR327884 PGN327884 PQJ327884 QAF327884 QKB327884 QTX327884 RDT327884 RNP327884 RXL327884 SHH327884 SRD327884 TAZ327884 TKV327884 TUR327884 UEN327884 UOJ327884 UYF327884 VIB327884 VRX327884 WBT327884 WLP327884 WVL327884 D393420 IZ393420 SV393420 ACR393420 AMN393420 AWJ393420 BGF393420 BQB393420 BZX393420 CJT393420 CTP393420 DDL393420 DNH393420 DXD393420 EGZ393420 EQV393420 FAR393420 FKN393420 FUJ393420 GEF393420 GOB393420 GXX393420 HHT393420 HRP393420 IBL393420 ILH393420 IVD393420 JEZ393420 JOV393420 JYR393420 KIN393420 KSJ393420 LCF393420 LMB393420 LVX393420 MFT393420 MPP393420 MZL393420 NJH393420 NTD393420 OCZ393420 OMV393420 OWR393420 PGN393420 PQJ393420 QAF393420 QKB393420 QTX393420 RDT393420 RNP393420 RXL393420 SHH393420 SRD393420 TAZ393420 TKV393420 TUR393420 UEN393420 UOJ393420 UYF393420 VIB393420 VRX393420 WBT393420 WLP393420 WVL393420 D458956 IZ458956 SV458956 ACR458956 AMN458956 AWJ458956 BGF458956 BQB458956 BZX458956 CJT458956 CTP458956 DDL458956 DNH458956 DXD458956 EGZ458956 EQV458956 FAR458956 FKN458956 FUJ458956 GEF458956 GOB458956 GXX458956 HHT458956 HRP458956 IBL458956 ILH458956 IVD458956 JEZ458956 JOV458956 JYR458956 KIN458956 KSJ458956 LCF458956 LMB458956 LVX458956 MFT458956 MPP458956 MZL458956 NJH458956 NTD458956 OCZ458956 OMV458956 OWR458956 PGN458956 PQJ458956 QAF458956 QKB458956 QTX458956 RDT458956 RNP458956 RXL458956 SHH458956 SRD458956 TAZ458956 TKV458956 TUR458956 UEN458956 UOJ458956 UYF458956 VIB458956 VRX458956 WBT458956 WLP458956 WVL458956 D524492 IZ524492 SV524492 ACR524492 AMN524492 AWJ524492 BGF524492 BQB524492 BZX524492 CJT524492 CTP524492 DDL524492 DNH524492 DXD524492 EGZ524492 EQV524492 FAR524492 FKN524492 FUJ524492 GEF524492 GOB524492 GXX524492 HHT524492 HRP524492 IBL524492 ILH524492 IVD524492 JEZ524492 JOV524492 JYR524492 KIN524492 KSJ524492 LCF524492 LMB524492 LVX524492 MFT524492 MPP524492 MZL524492 NJH524492 NTD524492 OCZ524492 OMV524492 OWR524492 PGN524492 PQJ524492 QAF524492 QKB524492 QTX524492 RDT524492 RNP524492 RXL524492 SHH524492 SRD524492 TAZ524492 TKV524492 TUR524492 UEN524492 UOJ524492 UYF524492 VIB524492 VRX524492 WBT524492 WLP524492 WVL524492 D590028 IZ590028 SV590028 ACR590028 AMN590028 AWJ590028 BGF590028 BQB590028 BZX590028 CJT590028 CTP590028 DDL590028 DNH590028 DXD590028 EGZ590028 EQV590028 FAR590028 FKN590028 FUJ590028 GEF590028 GOB590028 GXX590028 HHT590028 HRP590028 IBL590028 ILH590028 IVD590028 JEZ590028 JOV590028 JYR590028 KIN590028 KSJ590028 LCF590028 LMB590028 LVX590028 MFT590028 MPP590028 MZL590028 NJH590028 NTD590028 OCZ590028 OMV590028 OWR590028 PGN590028 PQJ590028 QAF590028 QKB590028 QTX590028 RDT590028 RNP590028 RXL590028 SHH590028 SRD590028 TAZ590028 TKV590028 TUR590028 UEN590028 UOJ590028 UYF590028 VIB590028 VRX590028 WBT590028 WLP590028 WVL590028 D655564 IZ655564 SV655564 ACR655564 AMN655564 AWJ655564 BGF655564 BQB655564 BZX655564 CJT655564 CTP655564 DDL655564 DNH655564 DXD655564 EGZ655564 EQV655564 FAR655564 FKN655564 FUJ655564 GEF655564 GOB655564 GXX655564 HHT655564 HRP655564 IBL655564 ILH655564 IVD655564 JEZ655564 JOV655564 JYR655564 KIN655564 KSJ655564 LCF655564 LMB655564 LVX655564 MFT655564 MPP655564 MZL655564 NJH655564 NTD655564 OCZ655564 OMV655564 OWR655564 PGN655564 PQJ655564 QAF655564 QKB655564 QTX655564 RDT655564 RNP655564 RXL655564 SHH655564 SRD655564 TAZ655564 TKV655564 TUR655564 UEN655564 UOJ655564 UYF655564 VIB655564 VRX655564 WBT655564 WLP655564 WVL655564 D721100 IZ721100 SV721100 ACR721100 AMN721100 AWJ721100 BGF721100 BQB721100 BZX721100 CJT721100 CTP721100 DDL721100 DNH721100 DXD721100 EGZ721100 EQV721100 FAR721100 FKN721100 FUJ721100 GEF721100 GOB721100 GXX721100 HHT721100 HRP721100 IBL721100 ILH721100 IVD721100 JEZ721100 JOV721100 JYR721100 KIN721100 KSJ721100 LCF721100 LMB721100 LVX721100 MFT721100 MPP721100 MZL721100 NJH721100 NTD721100 OCZ721100 OMV721100 OWR721100 PGN721100 PQJ721100 QAF721100 QKB721100 QTX721100 RDT721100 RNP721100 RXL721100 SHH721100 SRD721100 TAZ721100 TKV721100 TUR721100 UEN721100 UOJ721100 UYF721100 VIB721100 VRX721100 WBT721100 WLP721100 WVL721100 D786636 IZ786636 SV786636 ACR786636 AMN786636 AWJ786636 BGF786636 BQB786636 BZX786636 CJT786636 CTP786636 DDL786636 DNH786636 DXD786636 EGZ786636 EQV786636 FAR786636 FKN786636 FUJ786636 GEF786636 GOB786636 GXX786636 HHT786636 HRP786636 IBL786636 ILH786636 IVD786636 JEZ786636 JOV786636 JYR786636 KIN786636 KSJ786636 LCF786636 LMB786636 LVX786636 MFT786636 MPP786636 MZL786636 NJH786636 NTD786636 OCZ786636 OMV786636 OWR786636 PGN786636 PQJ786636 QAF786636 QKB786636 QTX786636 RDT786636 RNP786636 RXL786636 SHH786636 SRD786636 TAZ786636 TKV786636 TUR786636 UEN786636 UOJ786636 UYF786636 VIB786636 VRX786636 WBT786636 WLP786636 WVL786636 D852172 IZ852172 SV852172 ACR852172 AMN852172 AWJ852172 BGF852172 BQB852172 BZX852172 CJT852172 CTP852172 DDL852172 DNH852172 DXD852172 EGZ852172 EQV852172 FAR852172 FKN852172 FUJ852172 GEF852172 GOB852172 GXX852172 HHT852172 HRP852172 IBL852172 ILH852172 IVD852172 JEZ852172 JOV852172 JYR852172 KIN852172 KSJ852172 LCF852172 LMB852172 LVX852172 MFT852172 MPP852172 MZL852172 NJH852172 NTD852172 OCZ852172 OMV852172 OWR852172 PGN852172 PQJ852172 QAF852172 QKB852172 QTX852172 RDT852172 RNP852172 RXL852172 SHH852172 SRD852172 TAZ852172 TKV852172 TUR852172 UEN852172 UOJ852172 UYF852172 VIB852172 VRX852172 WBT852172 WLP852172 WVL852172 D917708 IZ917708 SV917708 ACR917708 AMN917708 AWJ917708 BGF917708 BQB917708 BZX917708 CJT917708 CTP917708 DDL917708 DNH917708 DXD917708 EGZ917708 EQV917708 FAR917708 FKN917708 FUJ917708 GEF917708 GOB917708 GXX917708 HHT917708 HRP917708 IBL917708 ILH917708 IVD917708 JEZ917708 JOV917708 JYR917708 KIN917708 KSJ917708 LCF917708 LMB917708 LVX917708 MFT917708 MPP917708 MZL917708 NJH917708 NTD917708 OCZ917708 OMV917708 OWR917708 PGN917708 PQJ917708 QAF917708 QKB917708 QTX917708 RDT917708 RNP917708 RXL917708 SHH917708 SRD917708 TAZ917708 TKV917708 TUR917708 UEN917708 UOJ917708 UYF917708 VIB917708 VRX917708 WBT917708 WLP917708 WVL917708 D983244 IZ983244 SV983244 ACR983244 AMN983244 AWJ983244 BGF983244 BQB983244 BZX983244 CJT983244 CTP983244 DDL983244 DNH983244 DXD983244 EGZ983244 EQV983244 FAR983244 FKN983244 FUJ983244 GEF983244 GOB983244 GXX983244 HHT983244 HRP983244 IBL983244 ILH983244 IVD983244 JEZ983244 JOV983244 JYR983244 KIN983244 KSJ983244 LCF983244 LMB983244 LVX983244 MFT983244 MPP983244 MZL983244 NJH983244 NTD983244 OCZ983244 OMV983244 OWR983244 PGN983244 PQJ983244 QAF983244 QKB983244 QTX983244 RDT983244 RNP983244 RXL983244 SHH983244 SRD983244 TAZ983244 TKV983244 TUR983244 UEN983244 UOJ983244 UYF983244 VIB983244 VRX983244 WBT983244 WLP983244 WVL983244 W65749:W65832 JS65749:JS65832 TO65749:TO65832 ADK65749:ADK65832 ANG65749:ANG65832 AXC65749:AXC65832 BGY65749:BGY65832 BQU65749:BQU65832 CAQ65749:CAQ65832 CKM65749:CKM65832 CUI65749:CUI65832 DEE65749:DEE65832 DOA65749:DOA65832 DXW65749:DXW65832 EHS65749:EHS65832 ERO65749:ERO65832 FBK65749:FBK65832 FLG65749:FLG65832 FVC65749:FVC65832 GEY65749:GEY65832 GOU65749:GOU65832 GYQ65749:GYQ65832 HIM65749:HIM65832 HSI65749:HSI65832 ICE65749:ICE65832 IMA65749:IMA65832 IVW65749:IVW65832 JFS65749:JFS65832 JPO65749:JPO65832 JZK65749:JZK65832 KJG65749:KJG65832 KTC65749:KTC65832 LCY65749:LCY65832 LMU65749:LMU65832 LWQ65749:LWQ65832 MGM65749:MGM65832 MQI65749:MQI65832 NAE65749:NAE65832 NKA65749:NKA65832 NTW65749:NTW65832 ODS65749:ODS65832 ONO65749:ONO65832 OXK65749:OXK65832 PHG65749:PHG65832 PRC65749:PRC65832 QAY65749:QAY65832 QKU65749:QKU65832 QUQ65749:QUQ65832 REM65749:REM65832 ROI65749:ROI65832 RYE65749:RYE65832 SIA65749:SIA65832 SRW65749:SRW65832 TBS65749:TBS65832 TLO65749:TLO65832 TVK65749:TVK65832 UFG65749:UFG65832 UPC65749:UPC65832 UYY65749:UYY65832 VIU65749:VIU65832 VSQ65749:VSQ65832 WCM65749:WCM65832 WMI65749:WMI65832 WWE65749:WWE65832 W131285:W131368 JS131285:JS131368 TO131285:TO131368 ADK131285:ADK131368 ANG131285:ANG131368 AXC131285:AXC131368 BGY131285:BGY131368 BQU131285:BQU131368 CAQ131285:CAQ131368 CKM131285:CKM131368 CUI131285:CUI131368 DEE131285:DEE131368 DOA131285:DOA131368 DXW131285:DXW131368 EHS131285:EHS131368 ERO131285:ERO131368 FBK131285:FBK131368 FLG131285:FLG131368 FVC131285:FVC131368 GEY131285:GEY131368 GOU131285:GOU131368 GYQ131285:GYQ131368 HIM131285:HIM131368 HSI131285:HSI131368 ICE131285:ICE131368 IMA131285:IMA131368 IVW131285:IVW131368 JFS131285:JFS131368 JPO131285:JPO131368 JZK131285:JZK131368 KJG131285:KJG131368 KTC131285:KTC131368 LCY131285:LCY131368 LMU131285:LMU131368 LWQ131285:LWQ131368 MGM131285:MGM131368 MQI131285:MQI131368 NAE131285:NAE131368 NKA131285:NKA131368 NTW131285:NTW131368 ODS131285:ODS131368 ONO131285:ONO131368 OXK131285:OXK131368 PHG131285:PHG131368 PRC131285:PRC131368 QAY131285:QAY131368 QKU131285:QKU131368 QUQ131285:QUQ131368 REM131285:REM131368 ROI131285:ROI131368 RYE131285:RYE131368 SIA131285:SIA131368 SRW131285:SRW131368 TBS131285:TBS131368 TLO131285:TLO131368 TVK131285:TVK131368 UFG131285:UFG131368 UPC131285:UPC131368 UYY131285:UYY131368 VIU131285:VIU131368 VSQ131285:VSQ131368 WCM131285:WCM131368 WMI131285:WMI131368 WWE131285:WWE131368 W196821:W196904 JS196821:JS196904 TO196821:TO196904 ADK196821:ADK196904 ANG196821:ANG196904 AXC196821:AXC196904 BGY196821:BGY196904 BQU196821:BQU196904 CAQ196821:CAQ196904 CKM196821:CKM196904 CUI196821:CUI196904 DEE196821:DEE196904 DOA196821:DOA196904 DXW196821:DXW196904 EHS196821:EHS196904 ERO196821:ERO196904 FBK196821:FBK196904 FLG196821:FLG196904 FVC196821:FVC196904 GEY196821:GEY196904 GOU196821:GOU196904 GYQ196821:GYQ196904 HIM196821:HIM196904 HSI196821:HSI196904 ICE196821:ICE196904 IMA196821:IMA196904 IVW196821:IVW196904 JFS196821:JFS196904 JPO196821:JPO196904 JZK196821:JZK196904 KJG196821:KJG196904 KTC196821:KTC196904 LCY196821:LCY196904 LMU196821:LMU196904 LWQ196821:LWQ196904 MGM196821:MGM196904 MQI196821:MQI196904 NAE196821:NAE196904 NKA196821:NKA196904 NTW196821:NTW196904 ODS196821:ODS196904 ONO196821:ONO196904 OXK196821:OXK196904 PHG196821:PHG196904 PRC196821:PRC196904 QAY196821:QAY196904 QKU196821:QKU196904 QUQ196821:QUQ196904 REM196821:REM196904 ROI196821:ROI196904 RYE196821:RYE196904 SIA196821:SIA196904 SRW196821:SRW196904 TBS196821:TBS196904 TLO196821:TLO196904 TVK196821:TVK196904 UFG196821:UFG196904 UPC196821:UPC196904 UYY196821:UYY196904 VIU196821:VIU196904 VSQ196821:VSQ196904 WCM196821:WCM196904 WMI196821:WMI196904 WWE196821:WWE196904 W262357:W262440 JS262357:JS262440 TO262357:TO262440 ADK262357:ADK262440 ANG262357:ANG262440 AXC262357:AXC262440 BGY262357:BGY262440 BQU262357:BQU262440 CAQ262357:CAQ262440 CKM262357:CKM262440 CUI262357:CUI262440 DEE262357:DEE262440 DOA262357:DOA262440 DXW262357:DXW262440 EHS262357:EHS262440 ERO262357:ERO262440 FBK262357:FBK262440 FLG262357:FLG262440 FVC262357:FVC262440 GEY262357:GEY262440 GOU262357:GOU262440 GYQ262357:GYQ262440 HIM262357:HIM262440 HSI262357:HSI262440 ICE262357:ICE262440 IMA262357:IMA262440 IVW262357:IVW262440 JFS262357:JFS262440 JPO262357:JPO262440 JZK262357:JZK262440 KJG262357:KJG262440 KTC262357:KTC262440 LCY262357:LCY262440 LMU262357:LMU262440 LWQ262357:LWQ262440 MGM262357:MGM262440 MQI262357:MQI262440 NAE262357:NAE262440 NKA262357:NKA262440 NTW262357:NTW262440 ODS262357:ODS262440 ONO262357:ONO262440 OXK262357:OXK262440 PHG262357:PHG262440 PRC262357:PRC262440 QAY262357:QAY262440 QKU262357:QKU262440 QUQ262357:QUQ262440 REM262357:REM262440 ROI262357:ROI262440 RYE262357:RYE262440 SIA262357:SIA262440 SRW262357:SRW262440 TBS262357:TBS262440 TLO262357:TLO262440 TVK262357:TVK262440 UFG262357:UFG262440 UPC262357:UPC262440 UYY262357:UYY262440 VIU262357:VIU262440 VSQ262357:VSQ262440 WCM262357:WCM262440 WMI262357:WMI262440 WWE262357:WWE262440 W327893:W327976 JS327893:JS327976 TO327893:TO327976 ADK327893:ADK327976 ANG327893:ANG327976 AXC327893:AXC327976 BGY327893:BGY327976 BQU327893:BQU327976 CAQ327893:CAQ327976 CKM327893:CKM327976 CUI327893:CUI327976 DEE327893:DEE327976 DOA327893:DOA327976 DXW327893:DXW327976 EHS327893:EHS327976 ERO327893:ERO327976 FBK327893:FBK327976 FLG327893:FLG327976 FVC327893:FVC327976 GEY327893:GEY327976 GOU327893:GOU327976 GYQ327893:GYQ327976 HIM327893:HIM327976 HSI327893:HSI327976 ICE327893:ICE327976 IMA327893:IMA327976 IVW327893:IVW327976 JFS327893:JFS327976 JPO327893:JPO327976 JZK327893:JZK327976 KJG327893:KJG327976 KTC327893:KTC327976 LCY327893:LCY327976 LMU327893:LMU327976 LWQ327893:LWQ327976 MGM327893:MGM327976 MQI327893:MQI327976 NAE327893:NAE327976 NKA327893:NKA327976 NTW327893:NTW327976 ODS327893:ODS327976 ONO327893:ONO327976 OXK327893:OXK327976 PHG327893:PHG327976 PRC327893:PRC327976 QAY327893:QAY327976 QKU327893:QKU327976 QUQ327893:QUQ327976 REM327893:REM327976 ROI327893:ROI327976 RYE327893:RYE327976 SIA327893:SIA327976 SRW327893:SRW327976 TBS327893:TBS327976 TLO327893:TLO327976 TVK327893:TVK327976 UFG327893:UFG327976 UPC327893:UPC327976 UYY327893:UYY327976 VIU327893:VIU327976 VSQ327893:VSQ327976 WCM327893:WCM327976 WMI327893:WMI327976 WWE327893:WWE327976 W393429:W393512 JS393429:JS393512 TO393429:TO393512 ADK393429:ADK393512 ANG393429:ANG393512 AXC393429:AXC393512 BGY393429:BGY393512 BQU393429:BQU393512 CAQ393429:CAQ393512 CKM393429:CKM393512 CUI393429:CUI393512 DEE393429:DEE393512 DOA393429:DOA393512 DXW393429:DXW393512 EHS393429:EHS393512 ERO393429:ERO393512 FBK393429:FBK393512 FLG393429:FLG393512 FVC393429:FVC393512 GEY393429:GEY393512 GOU393429:GOU393512 GYQ393429:GYQ393512 HIM393429:HIM393512 HSI393429:HSI393512 ICE393429:ICE393512 IMA393429:IMA393512 IVW393429:IVW393512 JFS393429:JFS393512 JPO393429:JPO393512 JZK393429:JZK393512 KJG393429:KJG393512 KTC393429:KTC393512 LCY393429:LCY393512 LMU393429:LMU393512 LWQ393429:LWQ393512 MGM393429:MGM393512 MQI393429:MQI393512 NAE393429:NAE393512 NKA393429:NKA393512 NTW393429:NTW393512 ODS393429:ODS393512 ONO393429:ONO393512 OXK393429:OXK393512 PHG393429:PHG393512 PRC393429:PRC393512 QAY393429:QAY393512 QKU393429:QKU393512 QUQ393429:QUQ393512 REM393429:REM393512 ROI393429:ROI393512 RYE393429:RYE393512 SIA393429:SIA393512 SRW393429:SRW393512 TBS393429:TBS393512 TLO393429:TLO393512 TVK393429:TVK393512 UFG393429:UFG393512 UPC393429:UPC393512 UYY393429:UYY393512 VIU393429:VIU393512 VSQ393429:VSQ393512 WCM393429:WCM393512 WMI393429:WMI393512 WWE393429:WWE393512 W458965:W459048 JS458965:JS459048 TO458965:TO459048 ADK458965:ADK459048 ANG458965:ANG459048 AXC458965:AXC459048 BGY458965:BGY459048 BQU458965:BQU459048 CAQ458965:CAQ459048 CKM458965:CKM459048 CUI458965:CUI459048 DEE458965:DEE459048 DOA458965:DOA459048 DXW458965:DXW459048 EHS458965:EHS459048 ERO458965:ERO459048 FBK458965:FBK459048 FLG458965:FLG459048 FVC458965:FVC459048 GEY458965:GEY459048 GOU458965:GOU459048 GYQ458965:GYQ459048 HIM458965:HIM459048 HSI458965:HSI459048 ICE458965:ICE459048 IMA458965:IMA459048 IVW458965:IVW459048 JFS458965:JFS459048 JPO458965:JPO459048 JZK458965:JZK459048 KJG458965:KJG459048 KTC458965:KTC459048 LCY458965:LCY459048 LMU458965:LMU459048 LWQ458965:LWQ459048 MGM458965:MGM459048 MQI458965:MQI459048 NAE458965:NAE459048 NKA458965:NKA459048 NTW458965:NTW459048 ODS458965:ODS459048 ONO458965:ONO459048 OXK458965:OXK459048 PHG458965:PHG459048 PRC458965:PRC459048 QAY458965:QAY459048 QKU458965:QKU459048 QUQ458965:QUQ459048 REM458965:REM459048 ROI458965:ROI459048 RYE458965:RYE459048 SIA458965:SIA459048 SRW458965:SRW459048 TBS458965:TBS459048 TLO458965:TLO459048 TVK458965:TVK459048 UFG458965:UFG459048 UPC458965:UPC459048 UYY458965:UYY459048 VIU458965:VIU459048 VSQ458965:VSQ459048 WCM458965:WCM459048 WMI458965:WMI459048 WWE458965:WWE459048 W524501:W524584 JS524501:JS524584 TO524501:TO524584 ADK524501:ADK524584 ANG524501:ANG524584 AXC524501:AXC524584 BGY524501:BGY524584 BQU524501:BQU524584 CAQ524501:CAQ524584 CKM524501:CKM524584 CUI524501:CUI524584 DEE524501:DEE524584 DOA524501:DOA524584 DXW524501:DXW524584 EHS524501:EHS524584 ERO524501:ERO524584 FBK524501:FBK524584 FLG524501:FLG524584 FVC524501:FVC524584 GEY524501:GEY524584 GOU524501:GOU524584 GYQ524501:GYQ524584 HIM524501:HIM524584 HSI524501:HSI524584 ICE524501:ICE524584 IMA524501:IMA524584 IVW524501:IVW524584 JFS524501:JFS524584 JPO524501:JPO524584 JZK524501:JZK524584 KJG524501:KJG524584 KTC524501:KTC524584 LCY524501:LCY524584 LMU524501:LMU524584 LWQ524501:LWQ524584 MGM524501:MGM524584 MQI524501:MQI524584 NAE524501:NAE524584 NKA524501:NKA524584 NTW524501:NTW524584 ODS524501:ODS524584 ONO524501:ONO524584 OXK524501:OXK524584 PHG524501:PHG524584 PRC524501:PRC524584 QAY524501:QAY524584 QKU524501:QKU524584 QUQ524501:QUQ524584 REM524501:REM524584 ROI524501:ROI524584 RYE524501:RYE524584 SIA524501:SIA524584 SRW524501:SRW524584 TBS524501:TBS524584 TLO524501:TLO524584 TVK524501:TVK524584 UFG524501:UFG524584 UPC524501:UPC524584 UYY524501:UYY524584 VIU524501:VIU524584 VSQ524501:VSQ524584 WCM524501:WCM524584 WMI524501:WMI524584 WWE524501:WWE524584 W590037:W590120 JS590037:JS590120 TO590037:TO590120 ADK590037:ADK590120 ANG590037:ANG590120 AXC590037:AXC590120 BGY590037:BGY590120 BQU590037:BQU590120 CAQ590037:CAQ590120 CKM590037:CKM590120 CUI590037:CUI590120 DEE590037:DEE590120 DOA590037:DOA590120 DXW590037:DXW590120 EHS590037:EHS590120 ERO590037:ERO590120 FBK590037:FBK590120 FLG590037:FLG590120 FVC590037:FVC590120 GEY590037:GEY590120 GOU590037:GOU590120 GYQ590037:GYQ590120 HIM590037:HIM590120 HSI590037:HSI590120 ICE590037:ICE590120 IMA590037:IMA590120 IVW590037:IVW590120 JFS590037:JFS590120 JPO590037:JPO590120 JZK590037:JZK590120 KJG590037:KJG590120 KTC590037:KTC590120 LCY590037:LCY590120 LMU590037:LMU590120 LWQ590037:LWQ590120 MGM590037:MGM590120 MQI590037:MQI590120 NAE590037:NAE590120 NKA590037:NKA590120 NTW590037:NTW590120 ODS590037:ODS590120 ONO590037:ONO590120 OXK590037:OXK590120 PHG590037:PHG590120 PRC590037:PRC590120 QAY590037:QAY590120 QKU590037:QKU590120 QUQ590037:QUQ590120 REM590037:REM590120 ROI590037:ROI590120 RYE590037:RYE590120 SIA590037:SIA590120 SRW590037:SRW590120 TBS590037:TBS590120 TLO590037:TLO590120 TVK590037:TVK590120 UFG590037:UFG590120 UPC590037:UPC590120 UYY590037:UYY590120 VIU590037:VIU590120 VSQ590037:VSQ590120 WCM590037:WCM590120 WMI590037:WMI590120 WWE590037:WWE590120 W655573:W655656 JS655573:JS655656 TO655573:TO655656 ADK655573:ADK655656 ANG655573:ANG655656 AXC655573:AXC655656 BGY655573:BGY655656 BQU655573:BQU655656 CAQ655573:CAQ655656 CKM655573:CKM655656 CUI655573:CUI655656 DEE655573:DEE655656 DOA655573:DOA655656 DXW655573:DXW655656 EHS655573:EHS655656 ERO655573:ERO655656 FBK655573:FBK655656 FLG655573:FLG655656 FVC655573:FVC655656 GEY655573:GEY655656 GOU655573:GOU655656 GYQ655573:GYQ655656 HIM655573:HIM655656 HSI655573:HSI655656 ICE655573:ICE655656 IMA655573:IMA655656 IVW655573:IVW655656 JFS655573:JFS655656 JPO655573:JPO655656 JZK655573:JZK655656 KJG655573:KJG655656 KTC655573:KTC655656 LCY655573:LCY655656 LMU655573:LMU655656 LWQ655573:LWQ655656 MGM655573:MGM655656 MQI655573:MQI655656 NAE655573:NAE655656 NKA655573:NKA655656 NTW655573:NTW655656 ODS655573:ODS655656 ONO655573:ONO655656 OXK655573:OXK655656 PHG655573:PHG655656 PRC655573:PRC655656 QAY655573:QAY655656 QKU655573:QKU655656 QUQ655573:QUQ655656 REM655573:REM655656 ROI655573:ROI655656 RYE655573:RYE655656 SIA655573:SIA655656 SRW655573:SRW655656 TBS655573:TBS655656 TLO655573:TLO655656 TVK655573:TVK655656 UFG655573:UFG655656 UPC655573:UPC655656 UYY655573:UYY655656 VIU655573:VIU655656 VSQ655573:VSQ655656 WCM655573:WCM655656 WMI655573:WMI655656 WWE655573:WWE655656 W721109:W721192 JS721109:JS721192 TO721109:TO721192 ADK721109:ADK721192 ANG721109:ANG721192 AXC721109:AXC721192 BGY721109:BGY721192 BQU721109:BQU721192 CAQ721109:CAQ721192 CKM721109:CKM721192 CUI721109:CUI721192 DEE721109:DEE721192 DOA721109:DOA721192 DXW721109:DXW721192 EHS721109:EHS721192 ERO721109:ERO721192 FBK721109:FBK721192 FLG721109:FLG721192 FVC721109:FVC721192 GEY721109:GEY721192 GOU721109:GOU721192 GYQ721109:GYQ721192 HIM721109:HIM721192 HSI721109:HSI721192 ICE721109:ICE721192 IMA721109:IMA721192 IVW721109:IVW721192 JFS721109:JFS721192 JPO721109:JPO721192 JZK721109:JZK721192 KJG721109:KJG721192 KTC721109:KTC721192 LCY721109:LCY721192 LMU721109:LMU721192 LWQ721109:LWQ721192 MGM721109:MGM721192 MQI721109:MQI721192 NAE721109:NAE721192 NKA721109:NKA721192 NTW721109:NTW721192 ODS721109:ODS721192 ONO721109:ONO721192 OXK721109:OXK721192 PHG721109:PHG721192 PRC721109:PRC721192 QAY721109:QAY721192 QKU721109:QKU721192 QUQ721109:QUQ721192 REM721109:REM721192 ROI721109:ROI721192 RYE721109:RYE721192 SIA721109:SIA721192 SRW721109:SRW721192 TBS721109:TBS721192 TLO721109:TLO721192 TVK721109:TVK721192 UFG721109:UFG721192 UPC721109:UPC721192 UYY721109:UYY721192 VIU721109:VIU721192 VSQ721109:VSQ721192 WCM721109:WCM721192 WMI721109:WMI721192 WWE721109:WWE721192 W786645:W786728 JS786645:JS786728 TO786645:TO786728 ADK786645:ADK786728 ANG786645:ANG786728 AXC786645:AXC786728 BGY786645:BGY786728 BQU786645:BQU786728 CAQ786645:CAQ786728 CKM786645:CKM786728 CUI786645:CUI786728 DEE786645:DEE786728 DOA786645:DOA786728 DXW786645:DXW786728 EHS786645:EHS786728 ERO786645:ERO786728 FBK786645:FBK786728 FLG786645:FLG786728 FVC786645:FVC786728 GEY786645:GEY786728 GOU786645:GOU786728 GYQ786645:GYQ786728 HIM786645:HIM786728 HSI786645:HSI786728 ICE786645:ICE786728 IMA786645:IMA786728 IVW786645:IVW786728 JFS786645:JFS786728 JPO786645:JPO786728 JZK786645:JZK786728 KJG786645:KJG786728 KTC786645:KTC786728 LCY786645:LCY786728 LMU786645:LMU786728 LWQ786645:LWQ786728 MGM786645:MGM786728 MQI786645:MQI786728 NAE786645:NAE786728 NKA786645:NKA786728 NTW786645:NTW786728 ODS786645:ODS786728 ONO786645:ONO786728 OXK786645:OXK786728 PHG786645:PHG786728 PRC786645:PRC786728 QAY786645:QAY786728 QKU786645:QKU786728 QUQ786645:QUQ786728 REM786645:REM786728 ROI786645:ROI786728 RYE786645:RYE786728 SIA786645:SIA786728 SRW786645:SRW786728 TBS786645:TBS786728 TLO786645:TLO786728 TVK786645:TVK786728 UFG786645:UFG786728 UPC786645:UPC786728 UYY786645:UYY786728 VIU786645:VIU786728 VSQ786645:VSQ786728 WCM786645:WCM786728 WMI786645:WMI786728 WWE786645:WWE786728 W852181:W852264 JS852181:JS852264 TO852181:TO852264 ADK852181:ADK852264 ANG852181:ANG852264 AXC852181:AXC852264 BGY852181:BGY852264 BQU852181:BQU852264 CAQ852181:CAQ852264 CKM852181:CKM852264 CUI852181:CUI852264 DEE852181:DEE852264 DOA852181:DOA852264 DXW852181:DXW852264 EHS852181:EHS852264 ERO852181:ERO852264 FBK852181:FBK852264 FLG852181:FLG852264 FVC852181:FVC852264 GEY852181:GEY852264 GOU852181:GOU852264 GYQ852181:GYQ852264 HIM852181:HIM852264 HSI852181:HSI852264 ICE852181:ICE852264 IMA852181:IMA852264 IVW852181:IVW852264 JFS852181:JFS852264 JPO852181:JPO852264 JZK852181:JZK852264 KJG852181:KJG852264 KTC852181:KTC852264 LCY852181:LCY852264 LMU852181:LMU852264 LWQ852181:LWQ852264 MGM852181:MGM852264 MQI852181:MQI852264 NAE852181:NAE852264 NKA852181:NKA852264 NTW852181:NTW852264 ODS852181:ODS852264 ONO852181:ONO852264 OXK852181:OXK852264 PHG852181:PHG852264 PRC852181:PRC852264 QAY852181:QAY852264 QKU852181:QKU852264 QUQ852181:QUQ852264 REM852181:REM852264 ROI852181:ROI852264 RYE852181:RYE852264 SIA852181:SIA852264 SRW852181:SRW852264 TBS852181:TBS852264 TLO852181:TLO852264 TVK852181:TVK852264 UFG852181:UFG852264 UPC852181:UPC852264 UYY852181:UYY852264 VIU852181:VIU852264 VSQ852181:VSQ852264 WCM852181:WCM852264 WMI852181:WMI852264 WWE852181:WWE852264 W917717:W917800 JS917717:JS917800 TO917717:TO917800 ADK917717:ADK917800 ANG917717:ANG917800 AXC917717:AXC917800 BGY917717:BGY917800 BQU917717:BQU917800 CAQ917717:CAQ917800 CKM917717:CKM917800 CUI917717:CUI917800 DEE917717:DEE917800 DOA917717:DOA917800 DXW917717:DXW917800 EHS917717:EHS917800 ERO917717:ERO917800 FBK917717:FBK917800 FLG917717:FLG917800 FVC917717:FVC917800 GEY917717:GEY917800 GOU917717:GOU917800 GYQ917717:GYQ917800 HIM917717:HIM917800 HSI917717:HSI917800 ICE917717:ICE917800 IMA917717:IMA917800 IVW917717:IVW917800 JFS917717:JFS917800 JPO917717:JPO917800 JZK917717:JZK917800 KJG917717:KJG917800 KTC917717:KTC917800 LCY917717:LCY917800 LMU917717:LMU917800 LWQ917717:LWQ917800 MGM917717:MGM917800 MQI917717:MQI917800 NAE917717:NAE917800 NKA917717:NKA917800 NTW917717:NTW917800 ODS917717:ODS917800 ONO917717:ONO917800 OXK917717:OXK917800 PHG917717:PHG917800 PRC917717:PRC917800 QAY917717:QAY917800 QKU917717:QKU917800 QUQ917717:QUQ917800 REM917717:REM917800 ROI917717:ROI917800 RYE917717:RYE917800 SIA917717:SIA917800 SRW917717:SRW917800 TBS917717:TBS917800 TLO917717:TLO917800 TVK917717:TVK917800 UFG917717:UFG917800 UPC917717:UPC917800 UYY917717:UYY917800 VIU917717:VIU917800 VSQ917717:VSQ917800 WCM917717:WCM917800 WMI917717:WMI917800 WWE917717:WWE917800 W983253:W983336 JS983253:JS983336 TO983253:TO983336 ADK983253:ADK983336 ANG983253:ANG983336 AXC983253:AXC983336 BGY983253:BGY983336 BQU983253:BQU983336 CAQ983253:CAQ983336 CKM983253:CKM983336 CUI983253:CUI983336 DEE983253:DEE983336 DOA983253:DOA983336 DXW983253:DXW983336 EHS983253:EHS983336 ERO983253:ERO983336 FBK983253:FBK983336 FLG983253:FLG983336 FVC983253:FVC983336 GEY983253:GEY983336 GOU983253:GOU983336 GYQ983253:GYQ983336 HIM983253:HIM983336 HSI983253:HSI983336 ICE983253:ICE983336 IMA983253:IMA983336 IVW983253:IVW983336 JFS983253:JFS983336 JPO983253:JPO983336 JZK983253:JZK983336 KJG983253:KJG983336 KTC983253:KTC983336 LCY983253:LCY983336 LMU983253:LMU983336 LWQ983253:LWQ983336 MGM983253:MGM983336 MQI983253:MQI983336 NAE983253:NAE983336 NKA983253:NKA983336 NTW983253:NTW983336 ODS983253:ODS983336 ONO983253:ONO983336 OXK983253:OXK983336 PHG983253:PHG983336 PRC983253:PRC983336 QAY983253:QAY983336 QKU983253:QKU983336 QUQ983253:QUQ983336 REM983253:REM983336 ROI983253:ROI983336 RYE983253:RYE983336 SIA983253:SIA983336 SRW983253:SRW983336 TBS983253:TBS983336 TLO983253:TLO983336 TVK983253:TVK983336 UFG983253:UFG983336 UPC983253:UPC983336 UYY983253:UYY983336 VIU983253:VIU983336 VSQ983253:VSQ983336 WCM983253:WCM983336 WMI983253:WMI983336 WWE983253:WWE983336 L65684:L65832 JH65684:JH65832 TD65684:TD65832 ACZ65684:ACZ65832 AMV65684:AMV65832 AWR65684:AWR65832 BGN65684:BGN65832 BQJ65684:BQJ65832 CAF65684:CAF65832 CKB65684:CKB65832 CTX65684:CTX65832 DDT65684:DDT65832 DNP65684:DNP65832 DXL65684:DXL65832 EHH65684:EHH65832 ERD65684:ERD65832 FAZ65684:FAZ65832 FKV65684:FKV65832 FUR65684:FUR65832 GEN65684:GEN65832 GOJ65684:GOJ65832 GYF65684:GYF65832 HIB65684:HIB65832 HRX65684:HRX65832 IBT65684:IBT65832 ILP65684:ILP65832 IVL65684:IVL65832 JFH65684:JFH65832 JPD65684:JPD65832 JYZ65684:JYZ65832 KIV65684:KIV65832 KSR65684:KSR65832 LCN65684:LCN65832 LMJ65684:LMJ65832 LWF65684:LWF65832 MGB65684:MGB65832 MPX65684:MPX65832 MZT65684:MZT65832 NJP65684:NJP65832 NTL65684:NTL65832 ODH65684:ODH65832 OND65684:OND65832 OWZ65684:OWZ65832 PGV65684:PGV65832 PQR65684:PQR65832 QAN65684:QAN65832 QKJ65684:QKJ65832 QUF65684:QUF65832 REB65684:REB65832 RNX65684:RNX65832 RXT65684:RXT65832 SHP65684:SHP65832 SRL65684:SRL65832 TBH65684:TBH65832 TLD65684:TLD65832 TUZ65684:TUZ65832 UEV65684:UEV65832 UOR65684:UOR65832 UYN65684:UYN65832 VIJ65684:VIJ65832 VSF65684:VSF65832 WCB65684:WCB65832 WLX65684:WLX65832 WVT65684:WVT65832 L131220:L131368 JH131220:JH131368 TD131220:TD131368 ACZ131220:ACZ131368 AMV131220:AMV131368 AWR131220:AWR131368 BGN131220:BGN131368 BQJ131220:BQJ131368 CAF131220:CAF131368 CKB131220:CKB131368 CTX131220:CTX131368 DDT131220:DDT131368 DNP131220:DNP131368 DXL131220:DXL131368 EHH131220:EHH131368 ERD131220:ERD131368 FAZ131220:FAZ131368 FKV131220:FKV131368 FUR131220:FUR131368 GEN131220:GEN131368 GOJ131220:GOJ131368 GYF131220:GYF131368 HIB131220:HIB131368 HRX131220:HRX131368 IBT131220:IBT131368 ILP131220:ILP131368 IVL131220:IVL131368 JFH131220:JFH131368 JPD131220:JPD131368 JYZ131220:JYZ131368 KIV131220:KIV131368 KSR131220:KSR131368 LCN131220:LCN131368 LMJ131220:LMJ131368 LWF131220:LWF131368 MGB131220:MGB131368 MPX131220:MPX131368 MZT131220:MZT131368 NJP131220:NJP131368 NTL131220:NTL131368 ODH131220:ODH131368 OND131220:OND131368 OWZ131220:OWZ131368 PGV131220:PGV131368 PQR131220:PQR131368 QAN131220:QAN131368 QKJ131220:QKJ131368 QUF131220:QUF131368 REB131220:REB131368 RNX131220:RNX131368 RXT131220:RXT131368 SHP131220:SHP131368 SRL131220:SRL131368 TBH131220:TBH131368 TLD131220:TLD131368 TUZ131220:TUZ131368 UEV131220:UEV131368 UOR131220:UOR131368 UYN131220:UYN131368 VIJ131220:VIJ131368 VSF131220:VSF131368 WCB131220:WCB131368 WLX131220:WLX131368 WVT131220:WVT131368 L196756:L196904 JH196756:JH196904 TD196756:TD196904 ACZ196756:ACZ196904 AMV196756:AMV196904 AWR196756:AWR196904 BGN196756:BGN196904 BQJ196756:BQJ196904 CAF196756:CAF196904 CKB196756:CKB196904 CTX196756:CTX196904 DDT196756:DDT196904 DNP196756:DNP196904 DXL196756:DXL196904 EHH196756:EHH196904 ERD196756:ERD196904 FAZ196756:FAZ196904 FKV196756:FKV196904 FUR196756:FUR196904 GEN196756:GEN196904 GOJ196756:GOJ196904 GYF196756:GYF196904 HIB196756:HIB196904 HRX196756:HRX196904 IBT196756:IBT196904 ILP196756:ILP196904 IVL196756:IVL196904 JFH196756:JFH196904 JPD196756:JPD196904 JYZ196756:JYZ196904 KIV196756:KIV196904 KSR196756:KSR196904 LCN196756:LCN196904 LMJ196756:LMJ196904 LWF196756:LWF196904 MGB196756:MGB196904 MPX196756:MPX196904 MZT196756:MZT196904 NJP196756:NJP196904 NTL196756:NTL196904 ODH196756:ODH196904 OND196756:OND196904 OWZ196756:OWZ196904 PGV196756:PGV196904 PQR196756:PQR196904 QAN196756:QAN196904 QKJ196756:QKJ196904 QUF196756:QUF196904 REB196756:REB196904 RNX196756:RNX196904 RXT196756:RXT196904 SHP196756:SHP196904 SRL196756:SRL196904 TBH196756:TBH196904 TLD196756:TLD196904 TUZ196756:TUZ196904 UEV196756:UEV196904 UOR196756:UOR196904 UYN196756:UYN196904 VIJ196756:VIJ196904 VSF196756:VSF196904 WCB196756:WCB196904 WLX196756:WLX196904 WVT196756:WVT196904 L262292:L262440 JH262292:JH262440 TD262292:TD262440 ACZ262292:ACZ262440 AMV262292:AMV262440 AWR262292:AWR262440 BGN262292:BGN262440 BQJ262292:BQJ262440 CAF262292:CAF262440 CKB262292:CKB262440 CTX262292:CTX262440 DDT262292:DDT262440 DNP262292:DNP262440 DXL262292:DXL262440 EHH262292:EHH262440 ERD262292:ERD262440 FAZ262292:FAZ262440 FKV262292:FKV262440 FUR262292:FUR262440 GEN262292:GEN262440 GOJ262292:GOJ262440 GYF262292:GYF262440 HIB262292:HIB262440 HRX262292:HRX262440 IBT262292:IBT262440 ILP262292:ILP262440 IVL262292:IVL262440 JFH262292:JFH262440 JPD262292:JPD262440 JYZ262292:JYZ262440 KIV262292:KIV262440 KSR262292:KSR262440 LCN262292:LCN262440 LMJ262292:LMJ262440 LWF262292:LWF262440 MGB262292:MGB262440 MPX262292:MPX262440 MZT262292:MZT262440 NJP262292:NJP262440 NTL262292:NTL262440 ODH262292:ODH262440 OND262292:OND262440 OWZ262292:OWZ262440 PGV262292:PGV262440 PQR262292:PQR262440 QAN262292:QAN262440 QKJ262292:QKJ262440 QUF262292:QUF262440 REB262292:REB262440 RNX262292:RNX262440 RXT262292:RXT262440 SHP262292:SHP262440 SRL262292:SRL262440 TBH262292:TBH262440 TLD262292:TLD262440 TUZ262292:TUZ262440 UEV262292:UEV262440 UOR262292:UOR262440 UYN262292:UYN262440 VIJ262292:VIJ262440 VSF262292:VSF262440 WCB262292:WCB262440 WLX262292:WLX262440 WVT262292:WVT262440 L327828:L327976 JH327828:JH327976 TD327828:TD327976 ACZ327828:ACZ327976 AMV327828:AMV327976 AWR327828:AWR327976 BGN327828:BGN327976 BQJ327828:BQJ327976 CAF327828:CAF327976 CKB327828:CKB327976 CTX327828:CTX327976 DDT327828:DDT327976 DNP327828:DNP327976 DXL327828:DXL327976 EHH327828:EHH327976 ERD327828:ERD327976 FAZ327828:FAZ327976 FKV327828:FKV327976 FUR327828:FUR327976 GEN327828:GEN327976 GOJ327828:GOJ327976 GYF327828:GYF327976 HIB327828:HIB327976 HRX327828:HRX327976 IBT327828:IBT327976 ILP327828:ILP327976 IVL327828:IVL327976 JFH327828:JFH327976 JPD327828:JPD327976 JYZ327828:JYZ327976 KIV327828:KIV327976 KSR327828:KSR327976 LCN327828:LCN327976 LMJ327828:LMJ327976 LWF327828:LWF327976 MGB327828:MGB327976 MPX327828:MPX327976 MZT327828:MZT327976 NJP327828:NJP327976 NTL327828:NTL327976 ODH327828:ODH327976 OND327828:OND327976 OWZ327828:OWZ327976 PGV327828:PGV327976 PQR327828:PQR327976 QAN327828:QAN327976 QKJ327828:QKJ327976 QUF327828:QUF327976 REB327828:REB327976 RNX327828:RNX327976 RXT327828:RXT327976 SHP327828:SHP327976 SRL327828:SRL327976 TBH327828:TBH327976 TLD327828:TLD327976 TUZ327828:TUZ327976 UEV327828:UEV327976 UOR327828:UOR327976 UYN327828:UYN327976 VIJ327828:VIJ327976 VSF327828:VSF327976 WCB327828:WCB327976 WLX327828:WLX327976 WVT327828:WVT327976 L393364:L393512 JH393364:JH393512 TD393364:TD393512 ACZ393364:ACZ393512 AMV393364:AMV393512 AWR393364:AWR393512 BGN393364:BGN393512 BQJ393364:BQJ393512 CAF393364:CAF393512 CKB393364:CKB393512 CTX393364:CTX393512 DDT393364:DDT393512 DNP393364:DNP393512 DXL393364:DXL393512 EHH393364:EHH393512 ERD393364:ERD393512 FAZ393364:FAZ393512 FKV393364:FKV393512 FUR393364:FUR393512 GEN393364:GEN393512 GOJ393364:GOJ393512 GYF393364:GYF393512 HIB393364:HIB393512 HRX393364:HRX393512 IBT393364:IBT393512 ILP393364:ILP393512 IVL393364:IVL393512 JFH393364:JFH393512 JPD393364:JPD393512 JYZ393364:JYZ393512 KIV393364:KIV393512 KSR393364:KSR393512 LCN393364:LCN393512 LMJ393364:LMJ393512 LWF393364:LWF393512 MGB393364:MGB393512 MPX393364:MPX393512 MZT393364:MZT393512 NJP393364:NJP393512 NTL393364:NTL393512 ODH393364:ODH393512 OND393364:OND393512 OWZ393364:OWZ393512 PGV393364:PGV393512 PQR393364:PQR393512 QAN393364:QAN393512 QKJ393364:QKJ393512 QUF393364:QUF393512 REB393364:REB393512 RNX393364:RNX393512 RXT393364:RXT393512 SHP393364:SHP393512 SRL393364:SRL393512 TBH393364:TBH393512 TLD393364:TLD393512 TUZ393364:TUZ393512 UEV393364:UEV393512 UOR393364:UOR393512 UYN393364:UYN393512 VIJ393364:VIJ393512 VSF393364:VSF393512 WCB393364:WCB393512 WLX393364:WLX393512 WVT393364:WVT393512 L458900:L459048 JH458900:JH459048 TD458900:TD459048 ACZ458900:ACZ459048 AMV458900:AMV459048 AWR458900:AWR459048 BGN458900:BGN459048 BQJ458900:BQJ459048 CAF458900:CAF459048 CKB458900:CKB459048 CTX458900:CTX459048 DDT458900:DDT459048 DNP458900:DNP459048 DXL458900:DXL459048 EHH458900:EHH459048 ERD458900:ERD459048 FAZ458900:FAZ459048 FKV458900:FKV459048 FUR458900:FUR459048 GEN458900:GEN459048 GOJ458900:GOJ459048 GYF458900:GYF459048 HIB458900:HIB459048 HRX458900:HRX459048 IBT458900:IBT459048 ILP458900:ILP459048 IVL458900:IVL459048 JFH458900:JFH459048 JPD458900:JPD459048 JYZ458900:JYZ459048 KIV458900:KIV459048 KSR458900:KSR459048 LCN458900:LCN459048 LMJ458900:LMJ459048 LWF458900:LWF459048 MGB458900:MGB459048 MPX458900:MPX459048 MZT458900:MZT459048 NJP458900:NJP459048 NTL458900:NTL459048 ODH458900:ODH459048 OND458900:OND459048 OWZ458900:OWZ459048 PGV458900:PGV459048 PQR458900:PQR459048 QAN458900:QAN459048 QKJ458900:QKJ459048 QUF458900:QUF459048 REB458900:REB459048 RNX458900:RNX459048 RXT458900:RXT459048 SHP458900:SHP459048 SRL458900:SRL459048 TBH458900:TBH459048 TLD458900:TLD459048 TUZ458900:TUZ459048 UEV458900:UEV459048 UOR458900:UOR459048 UYN458900:UYN459048 VIJ458900:VIJ459048 VSF458900:VSF459048 WCB458900:WCB459048 WLX458900:WLX459048 WVT458900:WVT459048 L524436:L524584 JH524436:JH524584 TD524436:TD524584 ACZ524436:ACZ524584 AMV524436:AMV524584 AWR524436:AWR524584 BGN524436:BGN524584 BQJ524436:BQJ524584 CAF524436:CAF524584 CKB524436:CKB524584 CTX524436:CTX524584 DDT524436:DDT524584 DNP524436:DNP524584 DXL524436:DXL524584 EHH524436:EHH524584 ERD524436:ERD524584 FAZ524436:FAZ524584 FKV524436:FKV524584 FUR524436:FUR524584 GEN524436:GEN524584 GOJ524436:GOJ524584 GYF524436:GYF524584 HIB524436:HIB524584 HRX524436:HRX524584 IBT524436:IBT524584 ILP524436:ILP524584 IVL524436:IVL524584 JFH524436:JFH524584 JPD524436:JPD524584 JYZ524436:JYZ524584 KIV524436:KIV524584 KSR524436:KSR524584 LCN524436:LCN524584 LMJ524436:LMJ524584 LWF524436:LWF524584 MGB524436:MGB524584 MPX524436:MPX524584 MZT524436:MZT524584 NJP524436:NJP524584 NTL524436:NTL524584 ODH524436:ODH524584 OND524436:OND524584 OWZ524436:OWZ524584 PGV524436:PGV524584 PQR524436:PQR524584 QAN524436:QAN524584 QKJ524436:QKJ524584 QUF524436:QUF524584 REB524436:REB524584 RNX524436:RNX524584 RXT524436:RXT524584 SHP524436:SHP524584 SRL524436:SRL524584 TBH524436:TBH524584 TLD524436:TLD524584 TUZ524436:TUZ524584 UEV524436:UEV524584 UOR524436:UOR524584 UYN524436:UYN524584 VIJ524436:VIJ524584 VSF524436:VSF524584 WCB524436:WCB524584 WLX524436:WLX524584 WVT524436:WVT524584 L589972:L590120 JH589972:JH590120 TD589972:TD590120 ACZ589972:ACZ590120 AMV589972:AMV590120 AWR589972:AWR590120 BGN589972:BGN590120 BQJ589972:BQJ590120 CAF589972:CAF590120 CKB589972:CKB590120 CTX589972:CTX590120 DDT589972:DDT590120 DNP589972:DNP590120 DXL589972:DXL590120 EHH589972:EHH590120 ERD589972:ERD590120 FAZ589972:FAZ590120 FKV589972:FKV590120 FUR589972:FUR590120 GEN589972:GEN590120 GOJ589972:GOJ590120 GYF589972:GYF590120 HIB589972:HIB590120 HRX589972:HRX590120 IBT589972:IBT590120 ILP589972:ILP590120 IVL589972:IVL590120 JFH589972:JFH590120 JPD589972:JPD590120 JYZ589972:JYZ590120 KIV589972:KIV590120 KSR589972:KSR590120 LCN589972:LCN590120 LMJ589972:LMJ590120 LWF589972:LWF590120 MGB589972:MGB590120 MPX589972:MPX590120 MZT589972:MZT590120 NJP589972:NJP590120 NTL589972:NTL590120 ODH589972:ODH590120 OND589972:OND590120 OWZ589972:OWZ590120 PGV589972:PGV590120 PQR589972:PQR590120 QAN589972:QAN590120 QKJ589972:QKJ590120 QUF589972:QUF590120 REB589972:REB590120 RNX589972:RNX590120 RXT589972:RXT590120 SHP589972:SHP590120 SRL589972:SRL590120 TBH589972:TBH590120 TLD589972:TLD590120 TUZ589972:TUZ590120 UEV589972:UEV590120 UOR589972:UOR590120 UYN589972:UYN590120 VIJ589972:VIJ590120 VSF589972:VSF590120 WCB589972:WCB590120 WLX589972:WLX590120 WVT589972:WVT590120 L655508:L655656 JH655508:JH655656 TD655508:TD655656 ACZ655508:ACZ655656 AMV655508:AMV655656 AWR655508:AWR655656 BGN655508:BGN655656 BQJ655508:BQJ655656 CAF655508:CAF655656 CKB655508:CKB655656 CTX655508:CTX655656 DDT655508:DDT655656 DNP655508:DNP655656 DXL655508:DXL655656 EHH655508:EHH655656 ERD655508:ERD655656 FAZ655508:FAZ655656 FKV655508:FKV655656 FUR655508:FUR655656 GEN655508:GEN655656 GOJ655508:GOJ655656 GYF655508:GYF655656 HIB655508:HIB655656 HRX655508:HRX655656 IBT655508:IBT655656 ILP655508:ILP655656 IVL655508:IVL655656 JFH655508:JFH655656 JPD655508:JPD655656 JYZ655508:JYZ655656 KIV655508:KIV655656 KSR655508:KSR655656 LCN655508:LCN655656 LMJ655508:LMJ655656 LWF655508:LWF655656 MGB655508:MGB655656 MPX655508:MPX655656 MZT655508:MZT655656 NJP655508:NJP655656 NTL655508:NTL655656 ODH655508:ODH655656 OND655508:OND655656 OWZ655508:OWZ655656 PGV655508:PGV655656 PQR655508:PQR655656 QAN655508:QAN655656 QKJ655508:QKJ655656 QUF655508:QUF655656 REB655508:REB655656 RNX655508:RNX655656 RXT655508:RXT655656 SHP655508:SHP655656 SRL655508:SRL655656 TBH655508:TBH655656 TLD655508:TLD655656 TUZ655508:TUZ655656 UEV655508:UEV655656 UOR655508:UOR655656 UYN655508:UYN655656 VIJ655508:VIJ655656 VSF655508:VSF655656 WCB655508:WCB655656 WLX655508:WLX655656 WVT655508:WVT655656 L721044:L721192 JH721044:JH721192 TD721044:TD721192 ACZ721044:ACZ721192 AMV721044:AMV721192 AWR721044:AWR721192 BGN721044:BGN721192 BQJ721044:BQJ721192 CAF721044:CAF721192 CKB721044:CKB721192 CTX721044:CTX721192 DDT721044:DDT721192 DNP721044:DNP721192 DXL721044:DXL721192 EHH721044:EHH721192 ERD721044:ERD721192 FAZ721044:FAZ721192 FKV721044:FKV721192 FUR721044:FUR721192 GEN721044:GEN721192 GOJ721044:GOJ721192 GYF721044:GYF721192 HIB721044:HIB721192 HRX721044:HRX721192 IBT721044:IBT721192 ILP721044:ILP721192 IVL721044:IVL721192 JFH721044:JFH721192 JPD721044:JPD721192 JYZ721044:JYZ721192 KIV721044:KIV721192 KSR721044:KSR721192 LCN721044:LCN721192 LMJ721044:LMJ721192 LWF721044:LWF721192 MGB721044:MGB721192 MPX721044:MPX721192 MZT721044:MZT721192 NJP721044:NJP721192 NTL721044:NTL721192 ODH721044:ODH721192 OND721044:OND721192 OWZ721044:OWZ721192 PGV721044:PGV721192 PQR721044:PQR721192 QAN721044:QAN721192 QKJ721044:QKJ721192 QUF721044:QUF721192 REB721044:REB721192 RNX721044:RNX721192 RXT721044:RXT721192 SHP721044:SHP721192 SRL721044:SRL721192 TBH721044:TBH721192 TLD721044:TLD721192 TUZ721044:TUZ721192 UEV721044:UEV721192 UOR721044:UOR721192 UYN721044:UYN721192 VIJ721044:VIJ721192 VSF721044:VSF721192 WCB721044:WCB721192 WLX721044:WLX721192 WVT721044:WVT721192 L786580:L786728 JH786580:JH786728 TD786580:TD786728 ACZ786580:ACZ786728 AMV786580:AMV786728 AWR786580:AWR786728 BGN786580:BGN786728 BQJ786580:BQJ786728 CAF786580:CAF786728 CKB786580:CKB786728 CTX786580:CTX786728 DDT786580:DDT786728 DNP786580:DNP786728 DXL786580:DXL786728 EHH786580:EHH786728 ERD786580:ERD786728 FAZ786580:FAZ786728 FKV786580:FKV786728 FUR786580:FUR786728 GEN786580:GEN786728 GOJ786580:GOJ786728 GYF786580:GYF786728 HIB786580:HIB786728 HRX786580:HRX786728 IBT786580:IBT786728 ILP786580:ILP786728 IVL786580:IVL786728 JFH786580:JFH786728 JPD786580:JPD786728 JYZ786580:JYZ786728 KIV786580:KIV786728 KSR786580:KSR786728 LCN786580:LCN786728 LMJ786580:LMJ786728 LWF786580:LWF786728 MGB786580:MGB786728 MPX786580:MPX786728 MZT786580:MZT786728 NJP786580:NJP786728 NTL786580:NTL786728 ODH786580:ODH786728 OND786580:OND786728 OWZ786580:OWZ786728 PGV786580:PGV786728 PQR786580:PQR786728 QAN786580:QAN786728 QKJ786580:QKJ786728 QUF786580:QUF786728 REB786580:REB786728 RNX786580:RNX786728 RXT786580:RXT786728 SHP786580:SHP786728 SRL786580:SRL786728 TBH786580:TBH786728 TLD786580:TLD786728 TUZ786580:TUZ786728 UEV786580:UEV786728 UOR786580:UOR786728 UYN786580:UYN786728 VIJ786580:VIJ786728 VSF786580:VSF786728 WCB786580:WCB786728 WLX786580:WLX786728 WVT786580:WVT786728 L852116:L852264 JH852116:JH852264 TD852116:TD852264 ACZ852116:ACZ852264 AMV852116:AMV852264 AWR852116:AWR852264 BGN852116:BGN852264 BQJ852116:BQJ852264 CAF852116:CAF852264 CKB852116:CKB852264 CTX852116:CTX852264 DDT852116:DDT852264 DNP852116:DNP852264 DXL852116:DXL852264 EHH852116:EHH852264 ERD852116:ERD852264 FAZ852116:FAZ852264 FKV852116:FKV852264 FUR852116:FUR852264 GEN852116:GEN852264 GOJ852116:GOJ852264 GYF852116:GYF852264 HIB852116:HIB852264 HRX852116:HRX852264 IBT852116:IBT852264 ILP852116:ILP852264 IVL852116:IVL852264 JFH852116:JFH852264 JPD852116:JPD852264 JYZ852116:JYZ852264 KIV852116:KIV852264 KSR852116:KSR852264 LCN852116:LCN852264 LMJ852116:LMJ852264 LWF852116:LWF852264 MGB852116:MGB852264 MPX852116:MPX852264 MZT852116:MZT852264 NJP852116:NJP852264 NTL852116:NTL852264 ODH852116:ODH852264 OND852116:OND852264 OWZ852116:OWZ852264 PGV852116:PGV852264 PQR852116:PQR852264 QAN852116:QAN852264 QKJ852116:QKJ852264 QUF852116:QUF852264 REB852116:REB852264 RNX852116:RNX852264 RXT852116:RXT852264 SHP852116:SHP852264 SRL852116:SRL852264 TBH852116:TBH852264 TLD852116:TLD852264 TUZ852116:TUZ852264 UEV852116:UEV852264 UOR852116:UOR852264 UYN852116:UYN852264 VIJ852116:VIJ852264 VSF852116:VSF852264 WCB852116:WCB852264 WLX852116:WLX852264 WVT852116:WVT852264 L917652:L917800 JH917652:JH917800 TD917652:TD917800 ACZ917652:ACZ917800 AMV917652:AMV917800 AWR917652:AWR917800 BGN917652:BGN917800 BQJ917652:BQJ917800 CAF917652:CAF917800 CKB917652:CKB917800 CTX917652:CTX917800 DDT917652:DDT917800 DNP917652:DNP917800 DXL917652:DXL917800 EHH917652:EHH917800 ERD917652:ERD917800 FAZ917652:FAZ917800 FKV917652:FKV917800 FUR917652:FUR917800 GEN917652:GEN917800 GOJ917652:GOJ917800 GYF917652:GYF917800 HIB917652:HIB917800 HRX917652:HRX917800 IBT917652:IBT917800 ILP917652:ILP917800 IVL917652:IVL917800 JFH917652:JFH917800 JPD917652:JPD917800 JYZ917652:JYZ917800 KIV917652:KIV917800 KSR917652:KSR917800 LCN917652:LCN917800 LMJ917652:LMJ917800 LWF917652:LWF917800 MGB917652:MGB917800 MPX917652:MPX917800 MZT917652:MZT917800 NJP917652:NJP917800 NTL917652:NTL917800 ODH917652:ODH917800 OND917652:OND917800 OWZ917652:OWZ917800 PGV917652:PGV917800 PQR917652:PQR917800 QAN917652:QAN917800 QKJ917652:QKJ917800 QUF917652:QUF917800 REB917652:REB917800 RNX917652:RNX917800 RXT917652:RXT917800 SHP917652:SHP917800 SRL917652:SRL917800 TBH917652:TBH917800 TLD917652:TLD917800 TUZ917652:TUZ917800 UEV917652:UEV917800 UOR917652:UOR917800 UYN917652:UYN917800 VIJ917652:VIJ917800 VSF917652:VSF917800 WCB917652:WCB917800 WLX917652:WLX917800 WVT917652:WVT917800 L983188:L983336 JH983188:JH983336 TD983188:TD983336 ACZ983188:ACZ983336 AMV983188:AMV983336 AWR983188:AWR983336 BGN983188:BGN983336 BQJ983188:BQJ983336 CAF983188:CAF983336 CKB983188:CKB983336 CTX983188:CTX983336 DDT983188:DDT983336 DNP983188:DNP983336 DXL983188:DXL983336 EHH983188:EHH983336 ERD983188:ERD983336 FAZ983188:FAZ983336 FKV983188:FKV983336 FUR983188:FUR983336 GEN983188:GEN983336 GOJ983188:GOJ983336 GYF983188:GYF983336 HIB983188:HIB983336 HRX983188:HRX983336 IBT983188:IBT983336 ILP983188:ILP983336 IVL983188:IVL983336 JFH983188:JFH983336 JPD983188:JPD983336 JYZ983188:JYZ983336 KIV983188:KIV983336 KSR983188:KSR983336 LCN983188:LCN983336 LMJ983188:LMJ983336 LWF983188:LWF983336 MGB983188:MGB983336 MPX983188:MPX983336 MZT983188:MZT983336 NJP983188:NJP983336 NTL983188:NTL983336 ODH983188:ODH983336 OND983188:OND983336 OWZ983188:OWZ983336 PGV983188:PGV983336 PQR983188:PQR983336 QAN983188:QAN983336 QKJ983188:QKJ983336 QUF983188:QUF983336 REB983188:REB983336 RNX983188:RNX983336 RXT983188:RXT983336 SHP983188:SHP983336 SRL983188:SRL983336 TBH983188:TBH983336 TLD983188:TLD983336 TUZ983188:TUZ983336 UEV983188:UEV983336 UOR983188:UOR983336 UYN983188:UYN983336 VIJ983188:VIJ983336 VSF983188:VSF983336 WCB983188:WCB983336 WLX983188:WLX983336 WVT983188:WVT983336 I215:I255 G65684:G65920 JC65684:JC65920 SY65684:SY65920 ACU65684:ACU65920 AMQ65684:AMQ65920 AWM65684:AWM65920 BGI65684:BGI65920 BQE65684:BQE65920 CAA65684:CAA65920 CJW65684:CJW65920 CTS65684:CTS65920 DDO65684:DDO65920 DNK65684:DNK65920 DXG65684:DXG65920 EHC65684:EHC65920 EQY65684:EQY65920 FAU65684:FAU65920 FKQ65684:FKQ65920 FUM65684:FUM65920 GEI65684:GEI65920 GOE65684:GOE65920 GYA65684:GYA65920 HHW65684:HHW65920 HRS65684:HRS65920 IBO65684:IBO65920 ILK65684:ILK65920 IVG65684:IVG65920 JFC65684:JFC65920 JOY65684:JOY65920 JYU65684:JYU65920 KIQ65684:KIQ65920 KSM65684:KSM65920 LCI65684:LCI65920 LME65684:LME65920 LWA65684:LWA65920 MFW65684:MFW65920 MPS65684:MPS65920 MZO65684:MZO65920 NJK65684:NJK65920 NTG65684:NTG65920 ODC65684:ODC65920 OMY65684:OMY65920 OWU65684:OWU65920 PGQ65684:PGQ65920 PQM65684:PQM65920 QAI65684:QAI65920 QKE65684:QKE65920 QUA65684:QUA65920 RDW65684:RDW65920 RNS65684:RNS65920 RXO65684:RXO65920 SHK65684:SHK65920 SRG65684:SRG65920 TBC65684:TBC65920 TKY65684:TKY65920 TUU65684:TUU65920 UEQ65684:UEQ65920 UOM65684:UOM65920 UYI65684:UYI65920 VIE65684:VIE65920 VSA65684:VSA65920 WBW65684:WBW65920 WLS65684:WLS65920 WVO65684:WVO65920 G131220:G131456 JC131220:JC131456 SY131220:SY131456 ACU131220:ACU131456 AMQ131220:AMQ131456 AWM131220:AWM131456 BGI131220:BGI131456 BQE131220:BQE131456 CAA131220:CAA131456 CJW131220:CJW131456 CTS131220:CTS131456 DDO131220:DDO131456 DNK131220:DNK131456 DXG131220:DXG131456 EHC131220:EHC131456 EQY131220:EQY131456 FAU131220:FAU131456 FKQ131220:FKQ131456 FUM131220:FUM131456 GEI131220:GEI131456 GOE131220:GOE131456 GYA131220:GYA131456 HHW131220:HHW131456 HRS131220:HRS131456 IBO131220:IBO131456 ILK131220:ILK131456 IVG131220:IVG131456 JFC131220:JFC131456 JOY131220:JOY131456 JYU131220:JYU131456 KIQ131220:KIQ131456 KSM131220:KSM131456 LCI131220:LCI131456 LME131220:LME131456 LWA131220:LWA131456 MFW131220:MFW131456 MPS131220:MPS131456 MZO131220:MZO131456 NJK131220:NJK131456 NTG131220:NTG131456 ODC131220:ODC131456 OMY131220:OMY131456 OWU131220:OWU131456 PGQ131220:PGQ131456 PQM131220:PQM131456 QAI131220:QAI131456 QKE131220:QKE131456 QUA131220:QUA131456 RDW131220:RDW131456 RNS131220:RNS131456 RXO131220:RXO131456 SHK131220:SHK131456 SRG131220:SRG131456 TBC131220:TBC131456 TKY131220:TKY131456 TUU131220:TUU131456 UEQ131220:UEQ131456 UOM131220:UOM131456 UYI131220:UYI131456 VIE131220:VIE131456 VSA131220:VSA131456 WBW131220:WBW131456 WLS131220:WLS131456 WVO131220:WVO131456 G196756:G196992 JC196756:JC196992 SY196756:SY196992 ACU196756:ACU196992 AMQ196756:AMQ196992 AWM196756:AWM196992 BGI196756:BGI196992 BQE196756:BQE196992 CAA196756:CAA196992 CJW196756:CJW196992 CTS196756:CTS196992 DDO196756:DDO196992 DNK196756:DNK196992 DXG196756:DXG196992 EHC196756:EHC196992 EQY196756:EQY196992 FAU196756:FAU196992 FKQ196756:FKQ196992 FUM196756:FUM196992 GEI196756:GEI196992 GOE196756:GOE196992 GYA196756:GYA196992 HHW196756:HHW196992 HRS196756:HRS196992 IBO196756:IBO196992 ILK196756:ILK196992 IVG196756:IVG196992 JFC196756:JFC196992 JOY196756:JOY196992 JYU196756:JYU196992 KIQ196756:KIQ196992 KSM196756:KSM196992 LCI196756:LCI196992 LME196756:LME196992 LWA196756:LWA196992 MFW196756:MFW196992 MPS196756:MPS196992 MZO196756:MZO196992 NJK196756:NJK196992 NTG196756:NTG196992 ODC196756:ODC196992 OMY196756:OMY196992 OWU196756:OWU196992 PGQ196756:PGQ196992 PQM196756:PQM196992 QAI196756:QAI196992 QKE196756:QKE196992 QUA196756:QUA196992 RDW196756:RDW196992 RNS196756:RNS196992 RXO196756:RXO196992 SHK196756:SHK196992 SRG196756:SRG196992 TBC196756:TBC196992 TKY196756:TKY196992 TUU196756:TUU196992 UEQ196756:UEQ196992 UOM196756:UOM196992 UYI196756:UYI196992 VIE196756:VIE196992 VSA196756:VSA196992 WBW196756:WBW196992 WLS196756:WLS196992 WVO196756:WVO196992 G262292:G262528 JC262292:JC262528 SY262292:SY262528 ACU262292:ACU262528 AMQ262292:AMQ262528 AWM262292:AWM262528 BGI262292:BGI262528 BQE262292:BQE262528 CAA262292:CAA262528 CJW262292:CJW262528 CTS262292:CTS262528 DDO262292:DDO262528 DNK262292:DNK262528 DXG262292:DXG262528 EHC262292:EHC262528 EQY262292:EQY262528 FAU262292:FAU262528 FKQ262292:FKQ262528 FUM262292:FUM262528 GEI262292:GEI262528 GOE262292:GOE262528 GYA262292:GYA262528 HHW262292:HHW262528 HRS262292:HRS262528 IBO262292:IBO262528 ILK262292:ILK262528 IVG262292:IVG262528 JFC262292:JFC262528 JOY262292:JOY262528 JYU262292:JYU262528 KIQ262292:KIQ262528 KSM262292:KSM262528 LCI262292:LCI262528 LME262292:LME262528 LWA262292:LWA262528 MFW262292:MFW262528 MPS262292:MPS262528 MZO262292:MZO262528 NJK262292:NJK262528 NTG262292:NTG262528 ODC262292:ODC262528 OMY262292:OMY262528 OWU262292:OWU262528 PGQ262292:PGQ262528 PQM262292:PQM262528 QAI262292:QAI262528 QKE262292:QKE262528 QUA262292:QUA262528 RDW262292:RDW262528 RNS262292:RNS262528 RXO262292:RXO262528 SHK262292:SHK262528 SRG262292:SRG262528 TBC262292:TBC262528 TKY262292:TKY262528 TUU262292:TUU262528 UEQ262292:UEQ262528 UOM262292:UOM262528 UYI262292:UYI262528 VIE262292:VIE262528 VSA262292:VSA262528 WBW262292:WBW262528 WLS262292:WLS262528 WVO262292:WVO262528 G327828:G328064 JC327828:JC328064 SY327828:SY328064 ACU327828:ACU328064 AMQ327828:AMQ328064 AWM327828:AWM328064 BGI327828:BGI328064 BQE327828:BQE328064 CAA327828:CAA328064 CJW327828:CJW328064 CTS327828:CTS328064 DDO327828:DDO328064 DNK327828:DNK328064 DXG327828:DXG328064 EHC327828:EHC328064 EQY327828:EQY328064 FAU327828:FAU328064 FKQ327828:FKQ328064 FUM327828:FUM328064 GEI327828:GEI328064 GOE327828:GOE328064 GYA327828:GYA328064 HHW327828:HHW328064 HRS327828:HRS328064 IBO327828:IBO328064 ILK327828:ILK328064 IVG327828:IVG328064 JFC327828:JFC328064 JOY327828:JOY328064 JYU327828:JYU328064 KIQ327828:KIQ328064 KSM327828:KSM328064 LCI327828:LCI328064 LME327828:LME328064 LWA327828:LWA328064 MFW327828:MFW328064 MPS327828:MPS328064 MZO327828:MZO328064 NJK327828:NJK328064 NTG327828:NTG328064 ODC327828:ODC328064 OMY327828:OMY328064 OWU327828:OWU328064 PGQ327828:PGQ328064 PQM327828:PQM328064 QAI327828:QAI328064 QKE327828:QKE328064 QUA327828:QUA328064 RDW327828:RDW328064 RNS327828:RNS328064 RXO327828:RXO328064 SHK327828:SHK328064 SRG327828:SRG328064 TBC327828:TBC328064 TKY327828:TKY328064 TUU327828:TUU328064 UEQ327828:UEQ328064 UOM327828:UOM328064 UYI327828:UYI328064 VIE327828:VIE328064 VSA327828:VSA328064 WBW327828:WBW328064 WLS327828:WLS328064 WVO327828:WVO328064 G393364:G393600 JC393364:JC393600 SY393364:SY393600 ACU393364:ACU393600 AMQ393364:AMQ393600 AWM393364:AWM393600 BGI393364:BGI393600 BQE393364:BQE393600 CAA393364:CAA393600 CJW393364:CJW393600 CTS393364:CTS393600 DDO393364:DDO393600 DNK393364:DNK393600 DXG393364:DXG393600 EHC393364:EHC393600 EQY393364:EQY393600 FAU393364:FAU393600 FKQ393364:FKQ393600 FUM393364:FUM393600 GEI393364:GEI393600 GOE393364:GOE393600 GYA393364:GYA393600 HHW393364:HHW393600 HRS393364:HRS393600 IBO393364:IBO393600 ILK393364:ILK393600 IVG393364:IVG393600 JFC393364:JFC393600 JOY393364:JOY393600 JYU393364:JYU393600 KIQ393364:KIQ393600 KSM393364:KSM393600 LCI393364:LCI393600 LME393364:LME393600 LWA393364:LWA393600 MFW393364:MFW393600 MPS393364:MPS393600 MZO393364:MZO393600 NJK393364:NJK393600 NTG393364:NTG393600 ODC393364:ODC393600 OMY393364:OMY393600 OWU393364:OWU393600 PGQ393364:PGQ393600 PQM393364:PQM393600 QAI393364:QAI393600 QKE393364:QKE393600 QUA393364:QUA393600 RDW393364:RDW393600 RNS393364:RNS393600 RXO393364:RXO393600 SHK393364:SHK393600 SRG393364:SRG393600 TBC393364:TBC393600 TKY393364:TKY393600 TUU393364:TUU393600 UEQ393364:UEQ393600 UOM393364:UOM393600 UYI393364:UYI393600 VIE393364:VIE393600 VSA393364:VSA393600 WBW393364:WBW393600 WLS393364:WLS393600 WVO393364:WVO393600 G458900:G459136 JC458900:JC459136 SY458900:SY459136 ACU458900:ACU459136 AMQ458900:AMQ459136 AWM458900:AWM459136 BGI458900:BGI459136 BQE458900:BQE459136 CAA458900:CAA459136 CJW458900:CJW459136 CTS458900:CTS459136 DDO458900:DDO459136 DNK458900:DNK459136 DXG458900:DXG459136 EHC458900:EHC459136 EQY458900:EQY459136 FAU458900:FAU459136 FKQ458900:FKQ459136 FUM458900:FUM459136 GEI458900:GEI459136 GOE458900:GOE459136 GYA458900:GYA459136 HHW458900:HHW459136 HRS458900:HRS459136 IBO458900:IBO459136 ILK458900:ILK459136 IVG458900:IVG459136 JFC458900:JFC459136 JOY458900:JOY459136 JYU458900:JYU459136 KIQ458900:KIQ459136 KSM458900:KSM459136 LCI458900:LCI459136 LME458900:LME459136 LWA458900:LWA459136 MFW458900:MFW459136 MPS458900:MPS459136 MZO458900:MZO459136 NJK458900:NJK459136 NTG458900:NTG459136 ODC458900:ODC459136 OMY458900:OMY459136 OWU458900:OWU459136 PGQ458900:PGQ459136 PQM458900:PQM459136 QAI458900:QAI459136 QKE458900:QKE459136 QUA458900:QUA459136 RDW458900:RDW459136 RNS458900:RNS459136 RXO458900:RXO459136 SHK458900:SHK459136 SRG458900:SRG459136 TBC458900:TBC459136 TKY458900:TKY459136 TUU458900:TUU459136 UEQ458900:UEQ459136 UOM458900:UOM459136 UYI458900:UYI459136 VIE458900:VIE459136 VSA458900:VSA459136 WBW458900:WBW459136 WLS458900:WLS459136 WVO458900:WVO459136 G524436:G524672 JC524436:JC524672 SY524436:SY524672 ACU524436:ACU524672 AMQ524436:AMQ524672 AWM524436:AWM524672 BGI524436:BGI524672 BQE524436:BQE524672 CAA524436:CAA524672 CJW524436:CJW524672 CTS524436:CTS524672 DDO524436:DDO524672 DNK524436:DNK524672 DXG524436:DXG524672 EHC524436:EHC524672 EQY524436:EQY524672 FAU524436:FAU524672 FKQ524436:FKQ524672 FUM524436:FUM524672 GEI524436:GEI524672 GOE524436:GOE524672 GYA524436:GYA524672 HHW524436:HHW524672 HRS524436:HRS524672 IBO524436:IBO524672 ILK524436:ILK524672 IVG524436:IVG524672 JFC524436:JFC524672 JOY524436:JOY524672 JYU524436:JYU524672 KIQ524436:KIQ524672 KSM524436:KSM524672 LCI524436:LCI524672 LME524436:LME524672 LWA524436:LWA524672 MFW524436:MFW524672 MPS524436:MPS524672 MZO524436:MZO524672 NJK524436:NJK524672 NTG524436:NTG524672 ODC524436:ODC524672 OMY524436:OMY524672 OWU524436:OWU524672 PGQ524436:PGQ524672 PQM524436:PQM524672 QAI524436:QAI524672 QKE524436:QKE524672 QUA524436:QUA524672 RDW524436:RDW524672 RNS524436:RNS524672 RXO524436:RXO524672 SHK524436:SHK524672 SRG524436:SRG524672 TBC524436:TBC524672 TKY524436:TKY524672 TUU524436:TUU524672 UEQ524436:UEQ524672 UOM524436:UOM524672 UYI524436:UYI524672 VIE524436:VIE524672 VSA524436:VSA524672 WBW524436:WBW524672 WLS524436:WLS524672 WVO524436:WVO524672 G589972:G590208 JC589972:JC590208 SY589972:SY590208 ACU589972:ACU590208 AMQ589972:AMQ590208 AWM589972:AWM590208 BGI589972:BGI590208 BQE589972:BQE590208 CAA589972:CAA590208 CJW589972:CJW590208 CTS589972:CTS590208 DDO589972:DDO590208 DNK589972:DNK590208 DXG589972:DXG590208 EHC589972:EHC590208 EQY589972:EQY590208 FAU589972:FAU590208 FKQ589972:FKQ590208 FUM589972:FUM590208 GEI589972:GEI590208 GOE589972:GOE590208 GYA589972:GYA590208 HHW589972:HHW590208 HRS589972:HRS590208 IBO589972:IBO590208 ILK589972:ILK590208 IVG589972:IVG590208 JFC589972:JFC590208 JOY589972:JOY590208 JYU589972:JYU590208 KIQ589972:KIQ590208 KSM589972:KSM590208 LCI589972:LCI590208 LME589972:LME590208 LWA589972:LWA590208 MFW589972:MFW590208 MPS589972:MPS590208 MZO589972:MZO590208 NJK589972:NJK590208 NTG589972:NTG590208 ODC589972:ODC590208 OMY589972:OMY590208 OWU589972:OWU590208 PGQ589972:PGQ590208 PQM589972:PQM590208 QAI589972:QAI590208 QKE589972:QKE590208 QUA589972:QUA590208 RDW589972:RDW590208 RNS589972:RNS590208 RXO589972:RXO590208 SHK589972:SHK590208 SRG589972:SRG590208 TBC589972:TBC590208 TKY589972:TKY590208 TUU589972:TUU590208 UEQ589972:UEQ590208 UOM589972:UOM590208 UYI589972:UYI590208 VIE589972:VIE590208 VSA589972:VSA590208 WBW589972:WBW590208 WLS589972:WLS590208 WVO589972:WVO590208 G655508:G655744 JC655508:JC655744 SY655508:SY655744 ACU655508:ACU655744 AMQ655508:AMQ655744 AWM655508:AWM655744 BGI655508:BGI655744 BQE655508:BQE655744 CAA655508:CAA655744 CJW655508:CJW655744 CTS655508:CTS655744 DDO655508:DDO655744 DNK655508:DNK655744 DXG655508:DXG655744 EHC655508:EHC655744 EQY655508:EQY655744 FAU655508:FAU655744 FKQ655508:FKQ655744 FUM655508:FUM655744 GEI655508:GEI655744 GOE655508:GOE655744 GYA655508:GYA655744 HHW655508:HHW655744 HRS655508:HRS655744 IBO655508:IBO655744 ILK655508:ILK655744 IVG655508:IVG655744 JFC655508:JFC655744 JOY655508:JOY655744 JYU655508:JYU655744 KIQ655508:KIQ655744 KSM655508:KSM655744 LCI655508:LCI655744 LME655508:LME655744 LWA655508:LWA655744 MFW655508:MFW655744 MPS655508:MPS655744 MZO655508:MZO655744 NJK655508:NJK655744 NTG655508:NTG655744 ODC655508:ODC655744 OMY655508:OMY655744 OWU655508:OWU655744 PGQ655508:PGQ655744 PQM655508:PQM655744 QAI655508:QAI655744 QKE655508:QKE655744 QUA655508:QUA655744 RDW655508:RDW655744 RNS655508:RNS655744 RXO655508:RXO655744 SHK655508:SHK655744 SRG655508:SRG655744 TBC655508:TBC655744 TKY655508:TKY655744 TUU655508:TUU655744 UEQ655508:UEQ655744 UOM655508:UOM655744 UYI655508:UYI655744 VIE655508:VIE655744 VSA655508:VSA655744 WBW655508:WBW655744 WLS655508:WLS655744 WVO655508:WVO655744 G721044:G721280 JC721044:JC721280 SY721044:SY721280 ACU721044:ACU721280 AMQ721044:AMQ721280 AWM721044:AWM721280 BGI721044:BGI721280 BQE721044:BQE721280 CAA721044:CAA721280 CJW721044:CJW721280 CTS721044:CTS721280 DDO721044:DDO721280 DNK721044:DNK721280 DXG721044:DXG721280 EHC721044:EHC721280 EQY721044:EQY721280 FAU721044:FAU721280 FKQ721044:FKQ721280 FUM721044:FUM721280 GEI721044:GEI721280 GOE721044:GOE721280 GYA721044:GYA721280 HHW721044:HHW721280 HRS721044:HRS721280 IBO721044:IBO721280 ILK721044:ILK721280 IVG721044:IVG721280 JFC721044:JFC721280 JOY721044:JOY721280 JYU721044:JYU721280 KIQ721044:KIQ721280 KSM721044:KSM721280 LCI721044:LCI721280 LME721044:LME721280 LWA721044:LWA721280 MFW721044:MFW721280 MPS721044:MPS721280 MZO721044:MZO721280 NJK721044:NJK721280 NTG721044:NTG721280 ODC721044:ODC721280 OMY721044:OMY721280 OWU721044:OWU721280 PGQ721044:PGQ721280 PQM721044:PQM721280 QAI721044:QAI721280 QKE721044:QKE721280 QUA721044:QUA721280 RDW721044:RDW721280 RNS721044:RNS721280 RXO721044:RXO721280 SHK721044:SHK721280 SRG721044:SRG721280 TBC721044:TBC721280 TKY721044:TKY721280 TUU721044:TUU721280 UEQ721044:UEQ721280 UOM721044:UOM721280 UYI721044:UYI721280 VIE721044:VIE721280 VSA721044:VSA721280 WBW721044:WBW721280 WLS721044:WLS721280 WVO721044:WVO721280 G786580:G786816 JC786580:JC786816 SY786580:SY786816 ACU786580:ACU786816 AMQ786580:AMQ786816 AWM786580:AWM786816 BGI786580:BGI786816 BQE786580:BQE786816 CAA786580:CAA786816 CJW786580:CJW786816 CTS786580:CTS786816 DDO786580:DDO786816 DNK786580:DNK786816 DXG786580:DXG786816 EHC786580:EHC786816 EQY786580:EQY786816 FAU786580:FAU786816 FKQ786580:FKQ786816 FUM786580:FUM786816 GEI786580:GEI786816 GOE786580:GOE786816 GYA786580:GYA786816 HHW786580:HHW786816 HRS786580:HRS786816 IBO786580:IBO786816 ILK786580:ILK786816 IVG786580:IVG786816 JFC786580:JFC786816 JOY786580:JOY786816 JYU786580:JYU786816 KIQ786580:KIQ786816 KSM786580:KSM786816 LCI786580:LCI786816 LME786580:LME786816 LWA786580:LWA786816 MFW786580:MFW786816 MPS786580:MPS786816 MZO786580:MZO786816 NJK786580:NJK786816 NTG786580:NTG786816 ODC786580:ODC786816 OMY786580:OMY786816 OWU786580:OWU786816 PGQ786580:PGQ786816 PQM786580:PQM786816 QAI786580:QAI786816 QKE786580:QKE786816 QUA786580:QUA786816 RDW786580:RDW786816 RNS786580:RNS786816 RXO786580:RXO786816 SHK786580:SHK786816 SRG786580:SRG786816 TBC786580:TBC786816 TKY786580:TKY786816 TUU786580:TUU786816 UEQ786580:UEQ786816 UOM786580:UOM786816 UYI786580:UYI786816 VIE786580:VIE786816 VSA786580:VSA786816 WBW786580:WBW786816 WLS786580:WLS786816 WVO786580:WVO786816 G852116:G852352 JC852116:JC852352 SY852116:SY852352 ACU852116:ACU852352 AMQ852116:AMQ852352 AWM852116:AWM852352 BGI852116:BGI852352 BQE852116:BQE852352 CAA852116:CAA852352 CJW852116:CJW852352 CTS852116:CTS852352 DDO852116:DDO852352 DNK852116:DNK852352 DXG852116:DXG852352 EHC852116:EHC852352 EQY852116:EQY852352 FAU852116:FAU852352 FKQ852116:FKQ852352 FUM852116:FUM852352 GEI852116:GEI852352 GOE852116:GOE852352 GYA852116:GYA852352 HHW852116:HHW852352 HRS852116:HRS852352 IBO852116:IBO852352 ILK852116:ILK852352 IVG852116:IVG852352 JFC852116:JFC852352 JOY852116:JOY852352 JYU852116:JYU852352 KIQ852116:KIQ852352 KSM852116:KSM852352 LCI852116:LCI852352 LME852116:LME852352 LWA852116:LWA852352 MFW852116:MFW852352 MPS852116:MPS852352 MZO852116:MZO852352 NJK852116:NJK852352 NTG852116:NTG852352 ODC852116:ODC852352 OMY852116:OMY852352 OWU852116:OWU852352 PGQ852116:PGQ852352 PQM852116:PQM852352 QAI852116:QAI852352 QKE852116:QKE852352 QUA852116:QUA852352 RDW852116:RDW852352 RNS852116:RNS852352 RXO852116:RXO852352 SHK852116:SHK852352 SRG852116:SRG852352 TBC852116:TBC852352 TKY852116:TKY852352 TUU852116:TUU852352 UEQ852116:UEQ852352 UOM852116:UOM852352 UYI852116:UYI852352 VIE852116:VIE852352 VSA852116:VSA852352 WBW852116:WBW852352 WLS852116:WLS852352 WVO852116:WVO852352 G917652:G917888 JC917652:JC917888 SY917652:SY917888 ACU917652:ACU917888 AMQ917652:AMQ917888 AWM917652:AWM917888 BGI917652:BGI917888 BQE917652:BQE917888 CAA917652:CAA917888 CJW917652:CJW917888 CTS917652:CTS917888 DDO917652:DDO917888 DNK917652:DNK917888 DXG917652:DXG917888 EHC917652:EHC917888 EQY917652:EQY917888 FAU917652:FAU917888 FKQ917652:FKQ917888 FUM917652:FUM917888 GEI917652:GEI917888 GOE917652:GOE917888 GYA917652:GYA917888 HHW917652:HHW917888 HRS917652:HRS917888 IBO917652:IBO917888 ILK917652:ILK917888 IVG917652:IVG917888 JFC917652:JFC917888 JOY917652:JOY917888 JYU917652:JYU917888 KIQ917652:KIQ917888 KSM917652:KSM917888 LCI917652:LCI917888 LME917652:LME917888 LWA917652:LWA917888 MFW917652:MFW917888 MPS917652:MPS917888 MZO917652:MZO917888 NJK917652:NJK917888 NTG917652:NTG917888 ODC917652:ODC917888 OMY917652:OMY917888 OWU917652:OWU917888 PGQ917652:PGQ917888 PQM917652:PQM917888 QAI917652:QAI917888 QKE917652:QKE917888 QUA917652:QUA917888 RDW917652:RDW917888 RNS917652:RNS917888 RXO917652:RXO917888 SHK917652:SHK917888 SRG917652:SRG917888 TBC917652:TBC917888 TKY917652:TKY917888 TUU917652:TUU917888 UEQ917652:UEQ917888 UOM917652:UOM917888 UYI917652:UYI917888 VIE917652:VIE917888 VSA917652:VSA917888 WBW917652:WBW917888 WLS917652:WLS917888 WVO917652:WVO917888 G983188:G983424 JC983188:JC983424 SY983188:SY983424 ACU983188:ACU983424 AMQ983188:AMQ983424 AWM983188:AWM983424 BGI983188:BGI983424 BQE983188:BQE983424 CAA983188:CAA983424 CJW983188:CJW983424 CTS983188:CTS983424 DDO983188:DDO983424 DNK983188:DNK983424 DXG983188:DXG983424 EHC983188:EHC983424 EQY983188:EQY983424 FAU983188:FAU983424 FKQ983188:FKQ983424 FUM983188:FUM983424 GEI983188:GEI983424 GOE983188:GOE983424 GYA983188:GYA983424 HHW983188:HHW983424 HRS983188:HRS983424 IBO983188:IBO983424 ILK983188:ILK983424 IVG983188:IVG983424 JFC983188:JFC983424 JOY983188:JOY983424 JYU983188:JYU983424 KIQ983188:KIQ983424 KSM983188:KSM983424 LCI983188:LCI983424 LME983188:LME983424 LWA983188:LWA983424 MFW983188:MFW983424 MPS983188:MPS983424 MZO983188:MZO983424 NJK983188:NJK983424 NTG983188:NTG983424 ODC983188:ODC983424 OMY983188:OMY983424 OWU983188:OWU983424 PGQ983188:PGQ983424 PQM983188:PQM983424 QAI983188:QAI983424 QKE983188:QKE983424 QUA983188:QUA983424 RDW983188:RDW983424 RNS983188:RNS983424 RXO983188:RXO983424 SHK983188:SHK983424 SRG983188:SRG983424 TBC983188:TBC983424 TKY983188:TKY983424 TUU983188:TUU983424 UEQ983188:UEQ983424 UOM983188:UOM983424 UYI983188:UYI983424 VIE983188:VIE983424 VSA983188:VSA983424 WBW983188:WBW983424 WLS983188:WLS983424 WVO983188:WVO983424 H351:H384 JD351:JD384 SZ351:SZ384 ACV351:ACV384 AMR351:AMR384 AWN351:AWN384 BGJ351:BGJ384 BQF351:BQF384 CAB351:CAB384 CJX351:CJX384 CTT351:CTT384 DDP351:DDP384 DNL351:DNL384 DXH351:DXH384 EHD351:EHD384 EQZ351:EQZ384 FAV351:FAV384 FKR351:FKR384 FUN351:FUN384 GEJ351:GEJ384 GOF351:GOF384 GYB351:GYB384 HHX351:HHX384 HRT351:HRT384 IBP351:IBP384 ILL351:ILL384 IVH351:IVH384 JFD351:JFD384 JOZ351:JOZ384 JYV351:JYV384 KIR351:KIR384 KSN351:KSN384 LCJ351:LCJ384 LMF351:LMF384 LWB351:LWB384 MFX351:MFX384 MPT351:MPT384 MZP351:MZP384 NJL351:NJL384 NTH351:NTH384 ODD351:ODD384 OMZ351:OMZ384 OWV351:OWV384 PGR351:PGR384 PQN351:PQN384 QAJ351:QAJ384 QKF351:QKF384 QUB351:QUB384 RDX351:RDX384 RNT351:RNT384 RXP351:RXP384 SHL351:SHL384 SRH351:SRH384 TBD351:TBD384 TKZ351:TKZ384 TUV351:TUV384 UER351:UER384 UON351:UON384 UYJ351:UYJ384 VIF351:VIF384 VSB351:VSB384 WBX351:WBX384 WLT351:WLT384 WVP351:WVP384 H65887:H65920 JD65887:JD65920 SZ65887:SZ65920 ACV65887:ACV65920 AMR65887:AMR65920 AWN65887:AWN65920 BGJ65887:BGJ65920 BQF65887:BQF65920 CAB65887:CAB65920 CJX65887:CJX65920 CTT65887:CTT65920 DDP65887:DDP65920 DNL65887:DNL65920 DXH65887:DXH65920 EHD65887:EHD65920 EQZ65887:EQZ65920 FAV65887:FAV65920 FKR65887:FKR65920 FUN65887:FUN65920 GEJ65887:GEJ65920 GOF65887:GOF65920 GYB65887:GYB65920 HHX65887:HHX65920 HRT65887:HRT65920 IBP65887:IBP65920 ILL65887:ILL65920 IVH65887:IVH65920 JFD65887:JFD65920 JOZ65887:JOZ65920 JYV65887:JYV65920 KIR65887:KIR65920 KSN65887:KSN65920 LCJ65887:LCJ65920 LMF65887:LMF65920 LWB65887:LWB65920 MFX65887:MFX65920 MPT65887:MPT65920 MZP65887:MZP65920 NJL65887:NJL65920 NTH65887:NTH65920 ODD65887:ODD65920 OMZ65887:OMZ65920 OWV65887:OWV65920 PGR65887:PGR65920 PQN65887:PQN65920 QAJ65887:QAJ65920 QKF65887:QKF65920 QUB65887:QUB65920 RDX65887:RDX65920 RNT65887:RNT65920 RXP65887:RXP65920 SHL65887:SHL65920 SRH65887:SRH65920 TBD65887:TBD65920 TKZ65887:TKZ65920 TUV65887:TUV65920 UER65887:UER65920 UON65887:UON65920 UYJ65887:UYJ65920 VIF65887:VIF65920 VSB65887:VSB65920 WBX65887:WBX65920 WLT65887:WLT65920 WVP65887:WVP65920 H131423:H131456 JD131423:JD131456 SZ131423:SZ131456 ACV131423:ACV131456 AMR131423:AMR131456 AWN131423:AWN131456 BGJ131423:BGJ131456 BQF131423:BQF131456 CAB131423:CAB131456 CJX131423:CJX131456 CTT131423:CTT131456 DDP131423:DDP131456 DNL131423:DNL131456 DXH131423:DXH131456 EHD131423:EHD131456 EQZ131423:EQZ131456 FAV131423:FAV131456 FKR131423:FKR131456 FUN131423:FUN131456 GEJ131423:GEJ131456 GOF131423:GOF131456 GYB131423:GYB131456 HHX131423:HHX131456 HRT131423:HRT131456 IBP131423:IBP131456 ILL131423:ILL131456 IVH131423:IVH131456 JFD131423:JFD131456 JOZ131423:JOZ131456 JYV131423:JYV131456 KIR131423:KIR131456 KSN131423:KSN131456 LCJ131423:LCJ131456 LMF131423:LMF131456 LWB131423:LWB131456 MFX131423:MFX131456 MPT131423:MPT131456 MZP131423:MZP131456 NJL131423:NJL131456 NTH131423:NTH131456 ODD131423:ODD131456 OMZ131423:OMZ131456 OWV131423:OWV131456 PGR131423:PGR131456 PQN131423:PQN131456 QAJ131423:QAJ131456 QKF131423:QKF131456 QUB131423:QUB131456 RDX131423:RDX131456 RNT131423:RNT131456 RXP131423:RXP131456 SHL131423:SHL131456 SRH131423:SRH131456 TBD131423:TBD131456 TKZ131423:TKZ131456 TUV131423:TUV131456 UER131423:UER131456 UON131423:UON131456 UYJ131423:UYJ131456 VIF131423:VIF131456 VSB131423:VSB131456 WBX131423:WBX131456 WLT131423:WLT131456 WVP131423:WVP131456 H196959:H196992 JD196959:JD196992 SZ196959:SZ196992 ACV196959:ACV196992 AMR196959:AMR196992 AWN196959:AWN196992 BGJ196959:BGJ196992 BQF196959:BQF196992 CAB196959:CAB196992 CJX196959:CJX196992 CTT196959:CTT196992 DDP196959:DDP196992 DNL196959:DNL196992 DXH196959:DXH196992 EHD196959:EHD196992 EQZ196959:EQZ196992 FAV196959:FAV196992 FKR196959:FKR196992 FUN196959:FUN196992 GEJ196959:GEJ196992 GOF196959:GOF196992 GYB196959:GYB196992 HHX196959:HHX196992 HRT196959:HRT196992 IBP196959:IBP196992 ILL196959:ILL196992 IVH196959:IVH196992 JFD196959:JFD196992 JOZ196959:JOZ196992 JYV196959:JYV196992 KIR196959:KIR196992 KSN196959:KSN196992 LCJ196959:LCJ196992 LMF196959:LMF196992 LWB196959:LWB196992 MFX196959:MFX196992 MPT196959:MPT196992 MZP196959:MZP196992 NJL196959:NJL196992 NTH196959:NTH196992 ODD196959:ODD196992 OMZ196959:OMZ196992 OWV196959:OWV196992 PGR196959:PGR196992 PQN196959:PQN196992 QAJ196959:QAJ196992 QKF196959:QKF196992 QUB196959:QUB196992 RDX196959:RDX196992 RNT196959:RNT196992 RXP196959:RXP196992 SHL196959:SHL196992 SRH196959:SRH196992 TBD196959:TBD196992 TKZ196959:TKZ196992 TUV196959:TUV196992 UER196959:UER196992 UON196959:UON196992 UYJ196959:UYJ196992 VIF196959:VIF196992 VSB196959:VSB196992 WBX196959:WBX196992 WLT196959:WLT196992 WVP196959:WVP196992 H262495:H262528 JD262495:JD262528 SZ262495:SZ262528 ACV262495:ACV262528 AMR262495:AMR262528 AWN262495:AWN262528 BGJ262495:BGJ262528 BQF262495:BQF262528 CAB262495:CAB262528 CJX262495:CJX262528 CTT262495:CTT262528 DDP262495:DDP262528 DNL262495:DNL262528 DXH262495:DXH262528 EHD262495:EHD262528 EQZ262495:EQZ262528 FAV262495:FAV262528 FKR262495:FKR262528 FUN262495:FUN262528 GEJ262495:GEJ262528 GOF262495:GOF262528 GYB262495:GYB262528 HHX262495:HHX262528 HRT262495:HRT262528 IBP262495:IBP262528 ILL262495:ILL262528 IVH262495:IVH262528 JFD262495:JFD262528 JOZ262495:JOZ262528 JYV262495:JYV262528 KIR262495:KIR262528 KSN262495:KSN262528 LCJ262495:LCJ262528 LMF262495:LMF262528 LWB262495:LWB262528 MFX262495:MFX262528 MPT262495:MPT262528 MZP262495:MZP262528 NJL262495:NJL262528 NTH262495:NTH262528 ODD262495:ODD262528 OMZ262495:OMZ262528 OWV262495:OWV262528 PGR262495:PGR262528 PQN262495:PQN262528 QAJ262495:QAJ262528 QKF262495:QKF262528 QUB262495:QUB262528 RDX262495:RDX262528 RNT262495:RNT262528 RXP262495:RXP262528 SHL262495:SHL262528 SRH262495:SRH262528 TBD262495:TBD262528 TKZ262495:TKZ262528 TUV262495:TUV262528 UER262495:UER262528 UON262495:UON262528 UYJ262495:UYJ262528 VIF262495:VIF262528 VSB262495:VSB262528 WBX262495:WBX262528 WLT262495:WLT262528 WVP262495:WVP262528 H328031:H328064 JD328031:JD328064 SZ328031:SZ328064 ACV328031:ACV328064 AMR328031:AMR328064 AWN328031:AWN328064 BGJ328031:BGJ328064 BQF328031:BQF328064 CAB328031:CAB328064 CJX328031:CJX328064 CTT328031:CTT328064 DDP328031:DDP328064 DNL328031:DNL328064 DXH328031:DXH328064 EHD328031:EHD328064 EQZ328031:EQZ328064 FAV328031:FAV328064 FKR328031:FKR328064 FUN328031:FUN328064 GEJ328031:GEJ328064 GOF328031:GOF328064 GYB328031:GYB328064 HHX328031:HHX328064 HRT328031:HRT328064 IBP328031:IBP328064 ILL328031:ILL328064 IVH328031:IVH328064 JFD328031:JFD328064 JOZ328031:JOZ328064 JYV328031:JYV328064 KIR328031:KIR328064 KSN328031:KSN328064 LCJ328031:LCJ328064 LMF328031:LMF328064 LWB328031:LWB328064 MFX328031:MFX328064 MPT328031:MPT328064 MZP328031:MZP328064 NJL328031:NJL328064 NTH328031:NTH328064 ODD328031:ODD328064 OMZ328031:OMZ328064 OWV328031:OWV328064 PGR328031:PGR328064 PQN328031:PQN328064 QAJ328031:QAJ328064 QKF328031:QKF328064 QUB328031:QUB328064 RDX328031:RDX328064 RNT328031:RNT328064 RXP328031:RXP328064 SHL328031:SHL328064 SRH328031:SRH328064 TBD328031:TBD328064 TKZ328031:TKZ328064 TUV328031:TUV328064 UER328031:UER328064 UON328031:UON328064 UYJ328031:UYJ328064 VIF328031:VIF328064 VSB328031:VSB328064 WBX328031:WBX328064 WLT328031:WLT328064 WVP328031:WVP328064 H393567:H393600 JD393567:JD393600 SZ393567:SZ393600 ACV393567:ACV393600 AMR393567:AMR393600 AWN393567:AWN393600 BGJ393567:BGJ393600 BQF393567:BQF393600 CAB393567:CAB393600 CJX393567:CJX393600 CTT393567:CTT393600 DDP393567:DDP393600 DNL393567:DNL393600 DXH393567:DXH393600 EHD393567:EHD393600 EQZ393567:EQZ393600 FAV393567:FAV393600 FKR393567:FKR393600 FUN393567:FUN393600 GEJ393567:GEJ393600 GOF393567:GOF393600 GYB393567:GYB393600 HHX393567:HHX393600 HRT393567:HRT393600 IBP393567:IBP393600 ILL393567:ILL393600 IVH393567:IVH393600 JFD393567:JFD393600 JOZ393567:JOZ393600 JYV393567:JYV393600 KIR393567:KIR393600 KSN393567:KSN393600 LCJ393567:LCJ393600 LMF393567:LMF393600 LWB393567:LWB393600 MFX393567:MFX393600 MPT393567:MPT393600 MZP393567:MZP393600 NJL393567:NJL393600 NTH393567:NTH393600 ODD393567:ODD393600 OMZ393567:OMZ393600 OWV393567:OWV393600 PGR393567:PGR393600 PQN393567:PQN393600 QAJ393567:QAJ393600 QKF393567:QKF393600 QUB393567:QUB393600 RDX393567:RDX393600 RNT393567:RNT393600 RXP393567:RXP393600 SHL393567:SHL393600 SRH393567:SRH393600 TBD393567:TBD393600 TKZ393567:TKZ393600 TUV393567:TUV393600 UER393567:UER393600 UON393567:UON393600 UYJ393567:UYJ393600 VIF393567:VIF393600 VSB393567:VSB393600 WBX393567:WBX393600 WLT393567:WLT393600 WVP393567:WVP393600 H459103:H459136 JD459103:JD459136 SZ459103:SZ459136 ACV459103:ACV459136 AMR459103:AMR459136 AWN459103:AWN459136 BGJ459103:BGJ459136 BQF459103:BQF459136 CAB459103:CAB459136 CJX459103:CJX459136 CTT459103:CTT459136 DDP459103:DDP459136 DNL459103:DNL459136 DXH459103:DXH459136 EHD459103:EHD459136 EQZ459103:EQZ459136 FAV459103:FAV459136 FKR459103:FKR459136 FUN459103:FUN459136 GEJ459103:GEJ459136 GOF459103:GOF459136 GYB459103:GYB459136 HHX459103:HHX459136 HRT459103:HRT459136 IBP459103:IBP459136 ILL459103:ILL459136 IVH459103:IVH459136 JFD459103:JFD459136 JOZ459103:JOZ459136 JYV459103:JYV459136 KIR459103:KIR459136 KSN459103:KSN459136 LCJ459103:LCJ459136 LMF459103:LMF459136 LWB459103:LWB459136 MFX459103:MFX459136 MPT459103:MPT459136 MZP459103:MZP459136 NJL459103:NJL459136 NTH459103:NTH459136 ODD459103:ODD459136 OMZ459103:OMZ459136 OWV459103:OWV459136 PGR459103:PGR459136 PQN459103:PQN459136 QAJ459103:QAJ459136 QKF459103:QKF459136 QUB459103:QUB459136 RDX459103:RDX459136 RNT459103:RNT459136 RXP459103:RXP459136 SHL459103:SHL459136 SRH459103:SRH459136 TBD459103:TBD459136 TKZ459103:TKZ459136 TUV459103:TUV459136 UER459103:UER459136 UON459103:UON459136 UYJ459103:UYJ459136 VIF459103:VIF459136 VSB459103:VSB459136 WBX459103:WBX459136 WLT459103:WLT459136 WVP459103:WVP459136 H524639:H524672 JD524639:JD524672 SZ524639:SZ524672 ACV524639:ACV524672 AMR524639:AMR524672 AWN524639:AWN524672 BGJ524639:BGJ524672 BQF524639:BQF524672 CAB524639:CAB524672 CJX524639:CJX524672 CTT524639:CTT524672 DDP524639:DDP524672 DNL524639:DNL524672 DXH524639:DXH524672 EHD524639:EHD524672 EQZ524639:EQZ524672 FAV524639:FAV524672 FKR524639:FKR524672 FUN524639:FUN524672 GEJ524639:GEJ524672 GOF524639:GOF524672 GYB524639:GYB524672 HHX524639:HHX524672 HRT524639:HRT524672 IBP524639:IBP524672 ILL524639:ILL524672 IVH524639:IVH524672 JFD524639:JFD524672 JOZ524639:JOZ524672 JYV524639:JYV524672 KIR524639:KIR524672 KSN524639:KSN524672 LCJ524639:LCJ524672 LMF524639:LMF524672 LWB524639:LWB524672 MFX524639:MFX524672 MPT524639:MPT524672 MZP524639:MZP524672 NJL524639:NJL524672 NTH524639:NTH524672 ODD524639:ODD524672 OMZ524639:OMZ524672 OWV524639:OWV524672 PGR524639:PGR524672 PQN524639:PQN524672 QAJ524639:QAJ524672 QKF524639:QKF524672 QUB524639:QUB524672 RDX524639:RDX524672 RNT524639:RNT524672 RXP524639:RXP524672 SHL524639:SHL524672 SRH524639:SRH524672 TBD524639:TBD524672 TKZ524639:TKZ524672 TUV524639:TUV524672 UER524639:UER524672 UON524639:UON524672 UYJ524639:UYJ524672 VIF524639:VIF524672 VSB524639:VSB524672 WBX524639:WBX524672 WLT524639:WLT524672 WVP524639:WVP524672 H590175:H590208 JD590175:JD590208 SZ590175:SZ590208 ACV590175:ACV590208 AMR590175:AMR590208 AWN590175:AWN590208 BGJ590175:BGJ590208 BQF590175:BQF590208 CAB590175:CAB590208 CJX590175:CJX590208 CTT590175:CTT590208 DDP590175:DDP590208 DNL590175:DNL590208 DXH590175:DXH590208 EHD590175:EHD590208 EQZ590175:EQZ590208 FAV590175:FAV590208 FKR590175:FKR590208 FUN590175:FUN590208 GEJ590175:GEJ590208 GOF590175:GOF590208 GYB590175:GYB590208 HHX590175:HHX590208 HRT590175:HRT590208 IBP590175:IBP590208 ILL590175:ILL590208 IVH590175:IVH590208 JFD590175:JFD590208 JOZ590175:JOZ590208 JYV590175:JYV590208 KIR590175:KIR590208 KSN590175:KSN590208 LCJ590175:LCJ590208 LMF590175:LMF590208 LWB590175:LWB590208 MFX590175:MFX590208 MPT590175:MPT590208 MZP590175:MZP590208 NJL590175:NJL590208 NTH590175:NTH590208 ODD590175:ODD590208 OMZ590175:OMZ590208 OWV590175:OWV590208 PGR590175:PGR590208 PQN590175:PQN590208 QAJ590175:QAJ590208 QKF590175:QKF590208 QUB590175:QUB590208 RDX590175:RDX590208 RNT590175:RNT590208 RXP590175:RXP590208 SHL590175:SHL590208 SRH590175:SRH590208 TBD590175:TBD590208 TKZ590175:TKZ590208 TUV590175:TUV590208 UER590175:UER590208 UON590175:UON590208 UYJ590175:UYJ590208 VIF590175:VIF590208 VSB590175:VSB590208 WBX590175:WBX590208 WLT590175:WLT590208 WVP590175:WVP590208 H655711:H655744 JD655711:JD655744 SZ655711:SZ655744 ACV655711:ACV655744 AMR655711:AMR655744 AWN655711:AWN655744 BGJ655711:BGJ655744 BQF655711:BQF655744 CAB655711:CAB655744 CJX655711:CJX655744 CTT655711:CTT655744 DDP655711:DDP655744 DNL655711:DNL655744 DXH655711:DXH655744 EHD655711:EHD655744 EQZ655711:EQZ655744 FAV655711:FAV655744 FKR655711:FKR655744 FUN655711:FUN655744 GEJ655711:GEJ655744 GOF655711:GOF655744 GYB655711:GYB655744 HHX655711:HHX655744 HRT655711:HRT655744 IBP655711:IBP655744 ILL655711:ILL655744 IVH655711:IVH655744 JFD655711:JFD655744 JOZ655711:JOZ655744 JYV655711:JYV655744 KIR655711:KIR655744 KSN655711:KSN655744 LCJ655711:LCJ655744 LMF655711:LMF655744 LWB655711:LWB655744 MFX655711:MFX655744 MPT655711:MPT655744 MZP655711:MZP655744 NJL655711:NJL655744 NTH655711:NTH655744 ODD655711:ODD655744 OMZ655711:OMZ655744 OWV655711:OWV655744 PGR655711:PGR655744 PQN655711:PQN655744 QAJ655711:QAJ655744 QKF655711:QKF655744 QUB655711:QUB655744 RDX655711:RDX655744 RNT655711:RNT655744 RXP655711:RXP655744 SHL655711:SHL655744 SRH655711:SRH655744 TBD655711:TBD655744 TKZ655711:TKZ655744 TUV655711:TUV655744 UER655711:UER655744 UON655711:UON655744 UYJ655711:UYJ655744 VIF655711:VIF655744 VSB655711:VSB655744 WBX655711:WBX655744 WLT655711:WLT655744 WVP655711:WVP655744 H721247:H721280 JD721247:JD721280 SZ721247:SZ721280 ACV721247:ACV721280 AMR721247:AMR721280 AWN721247:AWN721280 BGJ721247:BGJ721280 BQF721247:BQF721280 CAB721247:CAB721280 CJX721247:CJX721280 CTT721247:CTT721280 DDP721247:DDP721280 DNL721247:DNL721280 DXH721247:DXH721280 EHD721247:EHD721280 EQZ721247:EQZ721280 FAV721247:FAV721280 FKR721247:FKR721280 FUN721247:FUN721280 GEJ721247:GEJ721280 GOF721247:GOF721280 GYB721247:GYB721280 HHX721247:HHX721280 HRT721247:HRT721280 IBP721247:IBP721280 ILL721247:ILL721280 IVH721247:IVH721280 JFD721247:JFD721280 JOZ721247:JOZ721280 JYV721247:JYV721280 KIR721247:KIR721280 KSN721247:KSN721280 LCJ721247:LCJ721280 LMF721247:LMF721280 LWB721247:LWB721280 MFX721247:MFX721280 MPT721247:MPT721280 MZP721247:MZP721280 NJL721247:NJL721280 NTH721247:NTH721280 ODD721247:ODD721280 OMZ721247:OMZ721280 OWV721247:OWV721280 PGR721247:PGR721280 PQN721247:PQN721280 QAJ721247:QAJ721280 QKF721247:QKF721280 QUB721247:QUB721280 RDX721247:RDX721280 RNT721247:RNT721280 RXP721247:RXP721280 SHL721247:SHL721280 SRH721247:SRH721280 TBD721247:TBD721280 TKZ721247:TKZ721280 TUV721247:TUV721280 UER721247:UER721280 UON721247:UON721280 UYJ721247:UYJ721280 VIF721247:VIF721280 VSB721247:VSB721280 WBX721247:WBX721280 WLT721247:WLT721280 WVP721247:WVP721280 H786783:H786816 JD786783:JD786816 SZ786783:SZ786816 ACV786783:ACV786816 AMR786783:AMR786816 AWN786783:AWN786816 BGJ786783:BGJ786816 BQF786783:BQF786816 CAB786783:CAB786816 CJX786783:CJX786816 CTT786783:CTT786816 DDP786783:DDP786816 DNL786783:DNL786816 DXH786783:DXH786816 EHD786783:EHD786816 EQZ786783:EQZ786816 FAV786783:FAV786816 FKR786783:FKR786816 FUN786783:FUN786816 GEJ786783:GEJ786816 GOF786783:GOF786816 GYB786783:GYB786816 HHX786783:HHX786816 HRT786783:HRT786816 IBP786783:IBP786816 ILL786783:ILL786816 IVH786783:IVH786816 JFD786783:JFD786816 JOZ786783:JOZ786816 JYV786783:JYV786816 KIR786783:KIR786816 KSN786783:KSN786816 LCJ786783:LCJ786816 LMF786783:LMF786816 LWB786783:LWB786816 MFX786783:MFX786816 MPT786783:MPT786816 MZP786783:MZP786816 NJL786783:NJL786816 NTH786783:NTH786816 ODD786783:ODD786816 OMZ786783:OMZ786816 OWV786783:OWV786816 PGR786783:PGR786816 PQN786783:PQN786816 QAJ786783:QAJ786816 QKF786783:QKF786816 QUB786783:QUB786816 RDX786783:RDX786816 RNT786783:RNT786816 RXP786783:RXP786816 SHL786783:SHL786816 SRH786783:SRH786816 TBD786783:TBD786816 TKZ786783:TKZ786816 TUV786783:TUV786816 UER786783:UER786816 UON786783:UON786816 UYJ786783:UYJ786816 VIF786783:VIF786816 VSB786783:VSB786816 WBX786783:WBX786816 WLT786783:WLT786816 WVP786783:WVP786816 H852319:H852352 JD852319:JD852352 SZ852319:SZ852352 ACV852319:ACV852352 AMR852319:AMR852352 AWN852319:AWN852352 BGJ852319:BGJ852352 BQF852319:BQF852352 CAB852319:CAB852352 CJX852319:CJX852352 CTT852319:CTT852352 DDP852319:DDP852352 DNL852319:DNL852352 DXH852319:DXH852352 EHD852319:EHD852352 EQZ852319:EQZ852352 FAV852319:FAV852352 FKR852319:FKR852352 FUN852319:FUN852352 GEJ852319:GEJ852352 GOF852319:GOF852352 GYB852319:GYB852352 HHX852319:HHX852352 HRT852319:HRT852352 IBP852319:IBP852352 ILL852319:ILL852352 IVH852319:IVH852352 JFD852319:JFD852352 JOZ852319:JOZ852352 JYV852319:JYV852352 KIR852319:KIR852352 KSN852319:KSN852352 LCJ852319:LCJ852352 LMF852319:LMF852352 LWB852319:LWB852352 MFX852319:MFX852352 MPT852319:MPT852352 MZP852319:MZP852352 NJL852319:NJL852352 NTH852319:NTH852352 ODD852319:ODD852352 OMZ852319:OMZ852352 OWV852319:OWV852352 PGR852319:PGR852352 PQN852319:PQN852352 QAJ852319:QAJ852352 QKF852319:QKF852352 QUB852319:QUB852352 RDX852319:RDX852352 RNT852319:RNT852352 RXP852319:RXP852352 SHL852319:SHL852352 SRH852319:SRH852352 TBD852319:TBD852352 TKZ852319:TKZ852352 TUV852319:TUV852352 UER852319:UER852352 UON852319:UON852352 UYJ852319:UYJ852352 VIF852319:VIF852352 VSB852319:VSB852352 WBX852319:WBX852352 WLT852319:WLT852352 WVP852319:WVP852352 H917855:H917888 JD917855:JD917888 SZ917855:SZ917888 ACV917855:ACV917888 AMR917855:AMR917888 AWN917855:AWN917888 BGJ917855:BGJ917888 BQF917855:BQF917888 CAB917855:CAB917888 CJX917855:CJX917888 CTT917855:CTT917888 DDP917855:DDP917888 DNL917855:DNL917888 DXH917855:DXH917888 EHD917855:EHD917888 EQZ917855:EQZ917888 FAV917855:FAV917888 FKR917855:FKR917888 FUN917855:FUN917888 GEJ917855:GEJ917888 GOF917855:GOF917888 GYB917855:GYB917888 HHX917855:HHX917888 HRT917855:HRT917888 IBP917855:IBP917888 ILL917855:ILL917888 IVH917855:IVH917888 JFD917855:JFD917888 JOZ917855:JOZ917888 JYV917855:JYV917888 KIR917855:KIR917888 KSN917855:KSN917888 LCJ917855:LCJ917888 LMF917855:LMF917888 LWB917855:LWB917888 MFX917855:MFX917888 MPT917855:MPT917888 MZP917855:MZP917888 NJL917855:NJL917888 NTH917855:NTH917888 ODD917855:ODD917888 OMZ917855:OMZ917888 OWV917855:OWV917888 PGR917855:PGR917888 PQN917855:PQN917888 QAJ917855:QAJ917888 QKF917855:QKF917888 QUB917855:QUB917888 RDX917855:RDX917888 RNT917855:RNT917888 RXP917855:RXP917888 SHL917855:SHL917888 SRH917855:SRH917888 TBD917855:TBD917888 TKZ917855:TKZ917888 TUV917855:TUV917888 UER917855:UER917888 UON917855:UON917888 UYJ917855:UYJ917888 VIF917855:VIF917888 VSB917855:VSB917888 WBX917855:WBX917888 WLT917855:WLT917888 WVP917855:WVP917888 H983391:H983424 JD983391:JD983424 SZ983391:SZ983424 ACV983391:ACV983424 AMR983391:AMR983424 AWN983391:AWN983424 BGJ983391:BGJ983424 BQF983391:BQF983424 CAB983391:CAB983424 CJX983391:CJX983424 CTT983391:CTT983424 DDP983391:DDP983424 DNL983391:DNL983424 DXH983391:DXH983424 EHD983391:EHD983424 EQZ983391:EQZ983424 FAV983391:FAV983424 FKR983391:FKR983424 FUN983391:FUN983424 GEJ983391:GEJ983424 GOF983391:GOF983424 GYB983391:GYB983424 HHX983391:HHX983424 HRT983391:HRT983424 IBP983391:IBP983424 ILL983391:ILL983424 IVH983391:IVH983424 JFD983391:JFD983424 JOZ983391:JOZ983424 JYV983391:JYV983424 KIR983391:KIR983424 KSN983391:KSN983424 LCJ983391:LCJ983424 LMF983391:LMF983424 LWB983391:LWB983424 MFX983391:MFX983424 MPT983391:MPT983424 MZP983391:MZP983424 NJL983391:NJL983424 NTH983391:NTH983424 ODD983391:ODD983424 OMZ983391:OMZ983424 OWV983391:OWV983424 PGR983391:PGR983424 PQN983391:PQN983424 QAJ983391:QAJ983424 QKF983391:QKF983424 QUB983391:QUB983424 RDX983391:RDX983424 RNT983391:RNT983424 RXP983391:RXP983424 SHL983391:SHL983424 SRH983391:SRH983424 TBD983391:TBD983424 TKZ983391:TKZ983424 TUV983391:TUV983424 UER983391:UER983424 UON983391:UON983424 UYJ983391:UYJ983424 VIF983391:VIF983424 VSB983391:VSB983424 WBX983391:WBX983424 WLT983391:WLT983424 WVP983391:WVP983424 J65733:J66026 JF65733:JF66026 TB65733:TB66026 ACX65733:ACX66026 AMT65733:AMT66026 AWP65733:AWP66026 BGL65733:BGL66026 BQH65733:BQH66026 CAD65733:CAD66026 CJZ65733:CJZ66026 CTV65733:CTV66026 DDR65733:DDR66026 DNN65733:DNN66026 DXJ65733:DXJ66026 EHF65733:EHF66026 ERB65733:ERB66026 FAX65733:FAX66026 FKT65733:FKT66026 FUP65733:FUP66026 GEL65733:GEL66026 GOH65733:GOH66026 GYD65733:GYD66026 HHZ65733:HHZ66026 HRV65733:HRV66026 IBR65733:IBR66026 ILN65733:ILN66026 IVJ65733:IVJ66026 JFF65733:JFF66026 JPB65733:JPB66026 JYX65733:JYX66026 KIT65733:KIT66026 KSP65733:KSP66026 LCL65733:LCL66026 LMH65733:LMH66026 LWD65733:LWD66026 MFZ65733:MFZ66026 MPV65733:MPV66026 MZR65733:MZR66026 NJN65733:NJN66026 NTJ65733:NTJ66026 ODF65733:ODF66026 ONB65733:ONB66026 OWX65733:OWX66026 PGT65733:PGT66026 PQP65733:PQP66026 QAL65733:QAL66026 QKH65733:QKH66026 QUD65733:QUD66026 RDZ65733:RDZ66026 RNV65733:RNV66026 RXR65733:RXR66026 SHN65733:SHN66026 SRJ65733:SRJ66026 TBF65733:TBF66026 TLB65733:TLB66026 TUX65733:TUX66026 UET65733:UET66026 UOP65733:UOP66026 UYL65733:UYL66026 VIH65733:VIH66026 VSD65733:VSD66026 WBZ65733:WBZ66026 WLV65733:WLV66026 WVR65733:WVR66026 J131269:J131562 JF131269:JF131562 TB131269:TB131562 ACX131269:ACX131562 AMT131269:AMT131562 AWP131269:AWP131562 BGL131269:BGL131562 BQH131269:BQH131562 CAD131269:CAD131562 CJZ131269:CJZ131562 CTV131269:CTV131562 DDR131269:DDR131562 DNN131269:DNN131562 DXJ131269:DXJ131562 EHF131269:EHF131562 ERB131269:ERB131562 FAX131269:FAX131562 FKT131269:FKT131562 FUP131269:FUP131562 GEL131269:GEL131562 GOH131269:GOH131562 GYD131269:GYD131562 HHZ131269:HHZ131562 HRV131269:HRV131562 IBR131269:IBR131562 ILN131269:ILN131562 IVJ131269:IVJ131562 JFF131269:JFF131562 JPB131269:JPB131562 JYX131269:JYX131562 KIT131269:KIT131562 KSP131269:KSP131562 LCL131269:LCL131562 LMH131269:LMH131562 LWD131269:LWD131562 MFZ131269:MFZ131562 MPV131269:MPV131562 MZR131269:MZR131562 NJN131269:NJN131562 NTJ131269:NTJ131562 ODF131269:ODF131562 ONB131269:ONB131562 OWX131269:OWX131562 PGT131269:PGT131562 PQP131269:PQP131562 QAL131269:QAL131562 QKH131269:QKH131562 QUD131269:QUD131562 RDZ131269:RDZ131562 RNV131269:RNV131562 RXR131269:RXR131562 SHN131269:SHN131562 SRJ131269:SRJ131562 TBF131269:TBF131562 TLB131269:TLB131562 TUX131269:TUX131562 UET131269:UET131562 UOP131269:UOP131562 UYL131269:UYL131562 VIH131269:VIH131562 VSD131269:VSD131562 WBZ131269:WBZ131562 WLV131269:WLV131562 WVR131269:WVR131562 J196805:J197098 JF196805:JF197098 TB196805:TB197098 ACX196805:ACX197098 AMT196805:AMT197098 AWP196805:AWP197098 BGL196805:BGL197098 BQH196805:BQH197098 CAD196805:CAD197098 CJZ196805:CJZ197098 CTV196805:CTV197098 DDR196805:DDR197098 DNN196805:DNN197098 DXJ196805:DXJ197098 EHF196805:EHF197098 ERB196805:ERB197098 FAX196805:FAX197098 FKT196805:FKT197098 FUP196805:FUP197098 GEL196805:GEL197098 GOH196805:GOH197098 GYD196805:GYD197098 HHZ196805:HHZ197098 HRV196805:HRV197098 IBR196805:IBR197098 ILN196805:ILN197098 IVJ196805:IVJ197098 JFF196805:JFF197098 JPB196805:JPB197098 JYX196805:JYX197098 KIT196805:KIT197098 KSP196805:KSP197098 LCL196805:LCL197098 LMH196805:LMH197098 LWD196805:LWD197098 MFZ196805:MFZ197098 MPV196805:MPV197098 MZR196805:MZR197098 NJN196805:NJN197098 NTJ196805:NTJ197098 ODF196805:ODF197098 ONB196805:ONB197098 OWX196805:OWX197098 PGT196805:PGT197098 PQP196805:PQP197098 QAL196805:QAL197098 QKH196805:QKH197098 QUD196805:QUD197098 RDZ196805:RDZ197098 RNV196805:RNV197098 RXR196805:RXR197098 SHN196805:SHN197098 SRJ196805:SRJ197098 TBF196805:TBF197098 TLB196805:TLB197098 TUX196805:TUX197098 UET196805:UET197098 UOP196805:UOP197098 UYL196805:UYL197098 VIH196805:VIH197098 VSD196805:VSD197098 WBZ196805:WBZ197098 WLV196805:WLV197098 WVR196805:WVR197098 J262341:J262634 JF262341:JF262634 TB262341:TB262634 ACX262341:ACX262634 AMT262341:AMT262634 AWP262341:AWP262634 BGL262341:BGL262634 BQH262341:BQH262634 CAD262341:CAD262634 CJZ262341:CJZ262634 CTV262341:CTV262634 DDR262341:DDR262634 DNN262341:DNN262634 DXJ262341:DXJ262634 EHF262341:EHF262634 ERB262341:ERB262634 FAX262341:FAX262634 FKT262341:FKT262634 FUP262341:FUP262634 GEL262341:GEL262634 GOH262341:GOH262634 GYD262341:GYD262634 HHZ262341:HHZ262634 HRV262341:HRV262634 IBR262341:IBR262634 ILN262341:ILN262634 IVJ262341:IVJ262634 JFF262341:JFF262634 JPB262341:JPB262634 JYX262341:JYX262634 KIT262341:KIT262634 KSP262341:KSP262634 LCL262341:LCL262634 LMH262341:LMH262634 LWD262341:LWD262634 MFZ262341:MFZ262634 MPV262341:MPV262634 MZR262341:MZR262634 NJN262341:NJN262634 NTJ262341:NTJ262634 ODF262341:ODF262634 ONB262341:ONB262634 OWX262341:OWX262634 PGT262341:PGT262634 PQP262341:PQP262634 QAL262341:QAL262634 QKH262341:QKH262634 QUD262341:QUD262634 RDZ262341:RDZ262634 RNV262341:RNV262634 RXR262341:RXR262634 SHN262341:SHN262634 SRJ262341:SRJ262634 TBF262341:TBF262634 TLB262341:TLB262634 TUX262341:TUX262634 UET262341:UET262634 UOP262341:UOP262634 UYL262341:UYL262634 VIH262341:VIH262634 VSD262341:VSD262634 WBZ262341:WBZ262634 WLV262341:WLV262634 WVR262341:WVR262634 J327877:J328170 JF327877:JF328170 TB327877:TB328170 ACX327877:ACX328170 AMT327877:AMT328170 AWP327877:AWP328170 BGL327877:BGL328170 BQH327877:BQH328170 CAD327877:CAD328170 CJZ327877:CJZ328170 CTV327877:CTV328170 DDR327877:DDR328170 DNN327877:DNN328170 DXJ327877:DXJ328170 EHF327877:EHF328170 ERB327877:ERB328170 FAX327877:FAX328170 FKT327877:FKT328170 FUP327877:FUP328170 GEL327877:GEL328170 GOH327877:GOH328170 GYD327877:GYD328170 HHZ327877:HHZ328170 HRV327877:HRV328170 IBR327877:IBR328170 ILN327877:ILN328170 IVJ327877:IVJ328170 JFF327877:JFF328170 JPB327877:JPB328170 JYX327877:JYX328170 KIT327877:KIT328170 KSP327877:KSP328170 LCL327877:LCL328170 LMH327877:LMH328170 LWD327877:LWD328170 MFZ327877:MFZ328170 MPV327877:MPV328170 MZR327877:MZR328170 NJN327877:NJN328170 NTJ327877:NTJ328170 ODF327877:ODF328170 ONB327877:ONB328170 OWX327877:OWX328170 PGT327877:PGT328170 PQP327877:PQP328170 QAL327877:QAL328170 QKH327877:QKH328170 QUD327877:QUD328170 RDZ327877:RDZ328170 RNV327877:RNV328170 RXR327877:RXR328170 SHN327877:SHN328170 SRJ327877:SRJ328170 TBF327877:TBF328170 TLB327877:TLB328170 TUX327877:TUX328170 UET327877:UET328170 UOP327877:UOP328170 UYL327877:UYL328170 VIH327877:VIH328170 VSD327877:VSD328170 WBZ327877:WBZ328170 WLV327877:WLV328170 WVR327877:WVR328170 J393413:J393706 JF393413:JF393706 TB393413:TB393706 ACX393413:ACX393706 AMT393413:AMT393706 AWP393413:AWP393706 BGL393413:BGL393706 BQH393413:BQH393706 CAD393413:CAD393706 CJZ393413:CJZ393706 CTV393413:CTV393706 DDR393413:DDR393706 DNN393413:DNN393706 DXJ393413:DXJ393706 EHF393413:EHF393706 ERB393413:ERB393706 FAX393413:FAX393706 FKT393413:FKT393706 FUP393413:FUP393706 GEL393413:GEL393706 GOH393413:GOH393706 GYD393413:GYD393706 HHZ393413:HHZ393706 HRV393413:HRV393706 IBR393413:IBR393706 ILN393413:ILN393706 IVJ393413:IVJ393706 JFF393413:JFF393706 JPB393413:JPB393706 JYX393413:JYX393706 KIT393413:KIT393706 KSP393413:KSP393706 LCL393413:LCL393706 LMH393413:LMH393706 LWD393413:LWD393706 MFZ393413:MFZ393706 MPV393413:MPV393706 MZR393413:MZR393706 NJN393413:NJN393706 NTJ393413:NTJ393706 ODF393413:ODF393706 ONB393413:ONB393706 OWX393413:OWX393706 PGT393413:PGT393706 PQP393413:PQP393706 QAL393413:QAL393706 QKH393413:QKH393706 QUD393413:QUD393706 RDZ393413:RDZ393706 RNV393413:RNV393706 RXR393413:RXR393706 SHN393413:SHN393706 SRJ393413:SRJ393706 TBF393413:TBF393706 TLB393413:TLB393706 TUX393413:TUX393706 UET393413:UET393706 UOP393413:UOP393706 UYL393413:UYL393706 VIH393413:VIH393706 VSD393413:VSD393706 WBZ393413:WBZ393706 WLV393413:WLV393706 WVR393413:WVR393706 J458949:J459242 JF458949:JF459242 TB458949:TB459242 ACX458949:ACX459242 AMT458949:AMT459242 AWP458949:AWP459242 BGL458949:BGL459242 BQH458949:BQH459242 CAD458949:CAD459242 CJZ458949:CJZ459242 CTV458949:CTV459242 DDR458949:DDR459242 DNN458949:DNN459242 DXJ458949:DXJ459242 EHF458949:EHF459242 ERB458949:ERB459242 FAX458949:FAX459242 FKT458949:FKT459242 FUP458949:FUP459242 GEL458949:GEL459242 GOH458949:GOH459242 GYD458949:GYD459242 HHZ458949:HHZ459242 HRV458949:HRV459242 IBR458949:IBR459242 ILN458949:ILN459242 IVJ458949:IVJ459242 JFF458949:JFF459242 JPB458949:JPB459242 JYX458949:JYX459242 KIT458949:KIT459242 KSP458949:KSP459242 LCL458949:LCL459242 LMH458949:LMH459242 LWD458949:LWD459242 MFZ458949:MFZ459242 MPV458949:MPV459242 MZR458949:MZR459242 NJN458949:NJN459242 NTJ458949:NTJ459242 ODF458949:ODF459242 ONB458949:ONB459242 OWX458949:OWX459242 PGT458949:PGT459242 PQP458949:PQP459242 QAL458949:QAL459242 QKH458949:QKH459242 QUD458949:QUD459242 RDZ458949:RDZ459242 RNV458949:RNV459242 RXR458949:RXR459242 SHN458949:SHN459242 SRJ458949:SRJ459242 TBF458949:TBF459242 TLB458949:TLB459242 TUX458949:TUX459242 UET458949:UET459242 UOP458949:UOP459242 UYL458949:UYL459242 VIH458949:VIH459242 VSD458949:VSD459242 WBZ458949:WBZ459242 WLV458949:WLV459242 WVR458949:WVR459242 J524485:J524778 JF524485:JF524778 TB524485:TB524778 ACX524485:ACX524778 AMT524485:AMT524778 AWP524485:AWP524778 BGL524485:BGL524778 BQH524485:BQH524778 CAD524485:CAD524778 CJZ524485:CJZ524778 CTV524485:CTV524778 DDR524485:DDR524778 DNN524485:DNN524778 DXJ524485:DXJ524778 EHF524485:EHF524778 ERB524485:ERB524778 FAX524485:FAX524778 FKT524485:FKT524778 FUP524485:FUP524778 GEL524485:GEL524778 GOH524485:GOH524778 GYD524485:GYD524778 HHZ524485:HHZ524778 HRV524485:HRV524778 IBR524485:IBR524778 ILN524485:ILN524778 IVJ524485:IVJ524778 JFF524485:JFF524778 JPB524485:JPB524778 JYX524485:JYX524778 KIT524485:KIT524778 KSP524485:KSP524778 LCL524485:LCL524778 LMH524485:LMH524778 LWD524485:LWD524778 MFZ524485:MFZ524778 MPV524485:MPV524778 MZR524485:MZR524778 NJN524485:NJN524778 NTJ524485:NTJ524778 ODF524485:ODF524778 ONB524485:ONB524778 OWX524485:OWX524778 PGT524485:PGT524778 PQP524485:PQP524778 QAL524485:QAL524778 QKH524485:QKH524778 QUD524485:QUD524778 RDZ524485:RDZ524778 RNV524485:RNV524778 RXR524485:RXR524778 SHN524485:SHN524778 SRJ524485:SRJ524778 TBF524485:TBF524778 TLB524485:TLB524778 TUX524485:TUX524778 UET524485:UET524778 UOP524485:UOP524778 UYL524485:UYL524778 VIH524485:VIH524778 VSD524485:VSD524778 WBZ524485:WBZ524778 WLV524485:WLV524778 WVR524485:WVR524778 J590021:J590314 JF590021:JF590314 TB590021:TB590314 ACX590021:ACX590314 AMT590021:AMT590314 AWP590021:AWP590314 BGL590021:BGL590314 BQH590021:BQH590314 CAD590021:CAD590314 CJZ590021:CJZ590314 CTV590021:CTV590314 DDR590021:DDR590314 DNN590021:DNN590314 DXJ590021:DXJ590314 EHF590021:EHF590314 ERB590021:ERB590314 FAX590021:FAX590314 FKT590021:FKT590314 FUP590021:FUP590314 GEL590021:GEL590314 GOH590021:GOH590314 GYD590021:GYD590314 HHZ590021:HHZ590314 HRV590021:HRV590314 IBR590021:IBR590314 ILN590021:ILN590314 IVJ590021:IVJ590314 JFF590021:JFF590314 JPB590021:JPB590314 JYX590021:JYX590314 KIT590021:KIT590314 KSP590021:KSP590314 LCL590021:LCL590314 LMH590021:LMH590314 LWD590021:LWD590314 MFZ590021:MFZ590314 MPV590021:MPV590314 MZR590021:MZR590314 NJN590021:NJN590314 NTJ590021:NTJ590314 ODF590021:ODF590314 ONB590021:ONB590314 OWX590021:OWX590314 PGT590021:PGT590314 PQP590021:PQP590314 QAL590021:QAL590314 QKH590021:QKH590314 QUD590021:QUD590314 RDZ590021:RDZ590314 RNV590021:RNV590314 RXR590021:RXR590314 SHN590021:SHN590314 SRJ590021:SRJ590314 TBF590021:TBF590314 TLB590021:TLB590314 TUX590021:TUX590314 UET590021:UET590314 UOP590021:UOP590314 UYL590021:UYL590314 VIH590021:VIH590314 VSD590021:VSD590314 WBZ590021:WBZ590314 WLV590021:WLV590314 WVR590021:WVR590314 J655557:J655850 JF655557:JF655850 TB655557:TB655850 ACX655557:ACX655850 AMT655557:AMT655850 AWP655557:AWP655850 BGL655557:BGL655850 BQH655557:BQH655850 CAD655557:CAD655850 CJZ655557:CJZ655850 CTV655557:CTV655850 DDR655557:DDR655850 DNN655557:DNN655850 DXJ655557:DXJ655850 EHF655557:EHF655850 ERB655557:ERB655850 FAX655557:FAX655850 FKT655557:FKT655850 FUP655557:FUP655850 GEL655557:GEL655850 GOH655557:GOH655850 GYD655557:GYD655850 HHZ655557:HHZ655850 HRV655557:HRV655850 IBR655557:IBR655850 ILN655557:ILN655850 IVJ655557:IVJ655850 JFF655557:JFF655850 JPB655557:JPB655850 JYX655557:JYX655850 KIT655557:KIT655850 KSP655557:KSP655850 LCL655557:LCL655850 LMH655557:LMH655850 LWD655557:LWD655850 MFZ655557:MFZ655850 MPV655557:MPV655850 MZR655557:MZR655850 NJN655557:NJN655850 NTJ655557:NTJ655850 ODF655557:ODF655850 ONB655557:ONB655850 OWX655557:OWX655850 PGT655557:PGT655850 PQP655557:PQP655850 QAL655557:QAL655850 QKH655557:QKH655850 QUD655557:QUD655850 RDZ655557:RDZ655850 RNV655557:RNV655850 RXR655557:RXR655850 SHN655557:SHN655850 SRJ655557:SRJ655850 TBF655557:TBF655850 TLB655557:TLB655850 TUX655557:TUX655850 UET655557:UET655850 UOP655557:UOP655850 UYL655557:UYL655850 VIH655557:VIH655850 VSD655557:VSD655850 WBZ655557:WBZ655850 WLV655557:WLV655850 WVR655557:WVR655850 J721093:J721386 JF721093:JF721386 TB721093:TB721386 ACX721093:ACX721386 AMT721093:AMT721386 AWP721093:AWP721386 BGL721093:BGL721386 BQH721093:BQH721386 CAD721093:CAD721386 CJZ721093:CJZ721386 CTV721093:CTV721386 DDR721093:DDR721386 DNN721093:DNN721386 DXJ721093:DXJ721386 EHF721093:EHF721386 ERB721093:ERB721386 FAX721093:FAX721386 FKT721093:FKT721386 FUP721093:FUP721386 GEL721093:GEL721386 GOH721093:GOH721386 GYD721093:GYD721386 HHZ721093:HHZ721386 HRV721093:HRV721386 IBR721093:IBR721386 ILN721093:ILN721386 IVJ721093:IVJ721386 JFF721093:JFF721386 JPB721093:JPB721386 JYX721093:JYX721386 KIT721093:KIT721386 KSP721093:KSP721386 LCL721093:LCL721386 LMH721093:LMH721386 LWD721093:LWD721386 MFZ721093:MFZ721386 MPV721093:MPV721386 MZR721093:MZR721386 NJN721093:NJN721386 NTJ721093:NTJ721386 ODF721093:ODF721386 ONB721093:ONB721386 OWX721093:OWX721386 PGT721093:PGT721386 PQP721093:PQP721386 QAL721093:QAL721386 QKH721093:QKH721386 QUD721093:QUD721386 RDZ721093:RDZ721386 RNV721093:RNV721386 RXR721093:RXR721386 SHN721093:SHN721386 SRJ721093:SRJ721386 TBF721093:TBF721386 TLB721093:TLB721386 TUX721093:TUX721386 UET721093:UET721386 UOP721093:UOP721386 UYL721093:UYL721386 VIH721093:VIH721386 VSD721093:VSD721386 WBZ721093:WBZ721386 WLV721093:WLV721386 WVR721093:WVR721386 J786629:J786922 JF786629:JF786922 TB786629:TB786922 ACX786629:ACX786922 AMT786629:AMT786922 AWP786629:AWP786922 BGL786629:BGL786922 BQH786629:BQH786922 CAD786629:CAD786922 CJZ786629:CJZ786922 CTV786629:CTV786922 DDR786629:DDR786922 DNN786629:DNN786922 DXJ786629:DXJ786922 EHF786629:EHF786922 ERB786629:ERB786922 FAX786629:FAX786922 FKT786629:FKT786922 FUP786629:FUP786922 GEL786629:GEL786922 GOH786629:GOH786922 GYD786629:GYD786922 HHZ786629:HHZ786922 HRV786629:HRV786922 IBR786629:IBR786922 ILN786629:ILN786922 IVJ786629:IVJ786922 JFF786629:JFF786922 JPB786629:JPB786922 JYX786629:JYX786922 KIT786629:KIT786922 KSP786629:KSP786922 LCL786629:LCL786922 LMH786629:LMH786922 LWD786629:LWD786922 MFZ786629:MFZ786922 MPV786629:MPV786922 MZR786629:MZR786922 NJN786629:NJN786922 NTJ786629:NTJ786922 ODF786629:ODF786922 ONB786629:ONB786922 OWX786629:OWX786922 PGT786629:PGT786922 PQP786629:PQP786922 QAL786629:QAL786922 QKH786629:QKH786922 QUD786629:QUD786922 RDZ786629:RDZ786922 RNV786629:RNV786922 RXR786629:RXR786922 SHN786629:SHN786922 SRJ786629:SRJ786922 TBF786629:TBF786922 TLB786629:TLB786922 TUX786629:TUX786922 UET786629:UET786922 UOP786629:UOP786922 UYL786629:UYL786922 VIH786629:VIH786922 VSD786629:VSD786922 WBZ786629:WBZ786922 WLV786629:WLV786922 WVR786629:WVR786922 J852165:J852458 JF852165:JF852458 TB852165:TB852458 ACX852165:ACX852458 AMT852165:AMT852458 AWP852165:AWP852458 BGL852165:BGL852458 BQH852165:BQH852458 CAD852165:CAD852458 CJZ852165:CJZ852458 CTV852165:CTV852458 DDR852165:DDR852458 DNN852165:DNN852458 DXJ852165:DXJ852458 EHF852165:EHF852458 ERB852165:ERB852458 FAX852165:FAX852458 FKT852165:FKT852458 FUP852165:FUP852458 GEL852165:GEL852458 GOH852165:GOH852458 GYD852165:GYD852458 HHZ852165:HHZ852458 HRV852165:HRV852458 IBR852165:IBR852458 ILN852165:ILN852458 IVJ852165:IVJ852458 JFF852165:JFF852458 JPB852165:JPB852458 JYX852165:JYX852458 KIT852165:KIT852458 KSP852165:KSP852458 LCL852165:LCL852458 LMH852165:LMH852458 LWD852165:LWD852458 MFZ852165:MFZ852458 MPV852165:MPV852458 MZR852165:MZR852458 NJN852165:NJN852458 NTJ852165:NTJ852458 ODF852165:ODF852458 ONB852165:ONB852458 OWX852165:OWX852458 PGT852165:PGT852458 PQP852165:PQP852458 QAL852165:QAL852458 QKH852165:QKH852458 QUD852165:QUD852458 RDZ852165:RDZ852458 RNV852165:RNV852458 RXR852165:RXR852458 SHN852165:SHN852458 SRJ852165:SRJ852458 TBF852165:TBF852458 TLB852165:TLB852458 TUX852165:TUX852458 UET852165:UET852458 UOP852165:UOP852458 UYL852165:UYL852458 VIH852165:VIH852458 VSD852165:VSD852458 WBZ852165:WBZ852458 WLV852165:WLV852458 WVR852165:WVR852458 J917701:J917994 JF917701:JF917994 TB917701:TB917994 ACX917701:ACX917994 AMT917701:AMT917994 AWP917701:AWP917994 BGL917701:BGL917994 BQH917701:BQH917994 CAD917701:CAD917994 CJZ917701:CJZ917994 CTV917701:CTV917994 DDR917701:DDR917994 DNN917701:DNN917994 DXJ917701:DXJ917994 EHF917701:EHF917994 ERB917701:ERB917994 FAX917701:FAX917994 FKT917701:FKT917994 FUP917701:FUP917994 GEL917701:GEL917994 GOH917701:GOH917994 GYD917701:GYD917994 HHZ917701:HHZ917994 HRV917701:HRV917994 IBR917701:IBR917994 ILN917701:ILN917994 IVJ917701:IVJ917994 JFF917701:JFF917994 JPB917701:JPB917994 JYX917701:JYX917994 KIT917701:KIT917994 KSP917701:KSP917994 LCL917701:LCL917994 LMH917701:LMH917994 LWD917701:LWD917994 MFZ917701:MFZ917994 MPV917701:MPV917994 MZR917701:MZR917994 NJN917701:NJN917994 NTJ917701:NTJ917994 ODF917701:ODF917994 ONB917701:ONB917994 OWX917701:OWX917994 PGT917701:PGT917994 PQP917701:PQP917994 QAL917701:QAL917994 QKH917701:QKH917994 QUD917701:QUD917994 RDZ917701:RDZ917994 RNV917701:RNV917994 RXR917701:RXR917994 SHN917701:SHN917994 SRJ917701:SRJ917994 TBF917701:TBF917994 TLB917701:TLB917994 TUX917701:TUX917994 UET917701:UET917994 UOP917701:UOP917994 UYL917701:UYL917994 VIH917701:VIH917994 VSD917701:VSD917994 WBZ917701:WBZ917994 WLV917701:WLV917994 WVR917701:WVR917994 J983237:J983530 JF983237:JF983530 TB983237:TB983530 ACX983237:ACX983530 AMT983237:AMT983530 AWP983237:AWP983530 BGL983237:BGL983530 BQH983237:BQH983530 CAD983237:CAD983530 CJZ983237:CJZ983530 CTV983237:CTV983530 DDR983237:DDR983530 DNN983237:DNN983530 DXJ983237:DXJ983530 EHF983237:EHF983530 ERB983237:ERB983530 FAX983237:FAX983530 FKT983237:FKT983530 FUP983237:FUP983530 GEL983237:GEL983530 GOH983237:GOH983530 GYD983237:GYD983530 HHZ983237:HHZ983530 HRV983237:HRV983530 IBR983237:IBR983530 ILN983237:ILN983530 IVJ983237:IVJ983530 JFF983237:JFF983530 JPB983237:JPB983530 JYX983237:JYX983530 KIT983237:KIT983530 KSP983237:KSP983530 LCL983237:LCL983530 LMH983237:LMH983530 LWD983237:LWD983530 MFZ983237:MFZ983530 MPV983237:MPV983530 MZR983237:MZR983530 NJN983237:NJN983530 NTJ983237:NTJ983530 ODF983237:ODF983530 ONB983237:ONB983530 OWX983237:OWX983530 PGT983237:PGT983530 PQP983237:PQP983530 QAL983237:QAL983530 QKH983237:QKH983530 QUD983237:QUD983530 RDZ983237:RDZ983530 RNV983237:RNV983530 RXR983237:RXR983530 SHN983237:SHN983530 SRJ983237:SRJ983530 TBF983237:TBF983530 TLB983237:TLB983530 TUX983237:TUX983530 UET983237:UET983530 UOP983237:UOP983530 UYL983237:UYL983530 VIH983237:VIH983530 VSD983237:VSD983530 WBZ983237:WBZ983530 WLV983237:WLV983530 WVR983237:WVR983530 G385:H490 JC385:JD490 SY385:SZ490 ACU385:ACV490 AMQ385:AMR490 AWM385:AWN490 BGI385:BGJ490 BQE385:BQF490 CAA385:CAB490 CJW385:CJX490 CTS385:CTT490 DDO385:DDP490 DNK385:DNL490 DXG385:DXH490 EHC385:EHD490 EQY385:EQZ490 FAU385:FAV490 FKQ385:FKR490 FUM385:FUN490 GEI385:GEJ490 GOE385:GOF490 GYA385:GYB490 HHW385:HHX490 HRS385:HRT490 IBO385:IBP490 ILK385:ILL490 IVG385:IVH490 JFC385:JFD490 JOY385:JOZ490 JYU385:JYV490 KIQ385:KIR490 KSM385:KSN490 LCI385:LCJ490 LME385:LMF490 LWA385:LWB490 MFW385:MFX490 MPS385:MPT490 MZO385:MZP490 NJK385:NJL490 NTG385:NTH490 ODC385:ODD490 OMY385:OMZ490 OWU385:OWV490 PGQ385:PGR490 PQM385:PQN490 QAI385:QAJ490 QKE385:QKF490 QUA385:QUB490 RDW385:RDX490 RNS385:RNT490 RXO385:RXP490 SHK385:SHL490 SRG385:SRH490 TBC385:TBD490 TKY385:TKZ490 TUU385:TUV490 UEQ385:UER490 UOM385:UON490 UYI385:UYJ490 VIE385:VIF490 VSA385:VSB490 WBW385:WBX490 WLS385:WLT490 WVO385:WVP490 G65921:H66026 JC65921:JD66026 SY65921:SZ66026 ACU65921:ACV66026 AMQ65921:AMR66026 AWM65921:AWN66026 BGI65921:BGJ66026 BQE65921:BQF66026 CAA65921:CAB66026 CJW65921:CJX66026 CTS65921:CTT66026 DDO65921:DDP66026 DNK65921:DNL66026 DXG65921:DXH66026 EHC65921:EHD66026 EQY65921:EQZ66026 FAU65921:FAV66026 FKQ65921:FKR66026 FUM65921:FUN66026 GEI65921:GEJ66026 GOE65921:GOF66026 GYA65921:GYB66026 HHW65921:HHX66026 HRS65921:HRT66026 IBO65921:IBP66026 ILK65921:ILL66026 IVG65921:IVH66026 JFC65921:JFD66026 JOY65921:JOZ66026 JYU65921:JYV66026 KIQ65921:KIR66026 KSM65921:KSN66026 LCI65921:LCJ66026 LME65921:LMF66026 LWA65921:LWB66026 MFW65921:MFX66026 MPS65921:MPT66026 MZO65921:MZP66026 NJK65921:NJL66026 NTG65921:NTH66026 ODC65921:ODD66026 OMY65921:OMZ66026 OWU65921:OWV66026 PGQ65921:PGR66026 PQM65921:PQN66026 QAI65921:QAJ66026 QKE65921:QKF66026 QUA65921:QUB66026 RDW65921:RDX66026 RNS65921:RNT66026 RXO65921:RXP66026 SHK65921:SHL66026 SRG65921:SRH66026 TBC65921:TBD66026 TKY65921:TKZ66026 TUU65921:TUV66026 UEQ65921:UER66026 UOM65921:UON66026 UYI65921:UYJ66026 VIE65921:VIF66026 VSA65921:VSB66026 WBW65921:WBX66026 WLS65921:WLT66026 WVO65921:WVP66026 G131457:H131562 JC131457:JD131562 SY131457:SZ131562 ACU131457:ACV131562 AMQ131457:AMR131562 AWM131457:AWN131562 BGI131457:BGJ131562 BQE131457:BQF131562 CAA131457:CAB131562 CJW131457:CJX131562 CTS131457:CTT131562 DDO131457:DDP131562 DNK131457:DNL131562 DXG131457:DXH131562 EHC131457:EHD131562 EQY131457:EQZ131562 FAU131457:FAV131562 FKQ131457:FKR131562 FUM131457:FUN131562 GEI131457:GEJ131562 GOE131457:GOF131562 GYA131457:GYB131562 HHW131457:HHX131562 HRS131457:HRT131562 IBO131457:IBP131562 ILK131457:ILL131562 IVG131457:IVH131562 JFC131457:JFD131562 JOY131457:JOZ131562 JYU131457:JYV131562 KIQ131457:KIR131562 KSM131457:KSN131562 LCI131457:LCJ131562 LME131457:LMF131562 LWA131457:LWB131562 MFW131457:MFX131562 MPS131457:MPT131562 MZO131457:MZP131562 NJK131457:NJL131562 NTG131457:NTH131562 ODC131457:ODD131562 OMY131457:OMZ131562 OWU131457:OWV131562 PGQ131457:PGR131562 PQM131457:PQN131562 QAI131457:QAJ131562 QKE131457:QKF131562 QUA131457:QUB131562 RDW131457:RDX131562 RNS131457:RNT131562 RXO131457:RXP131562 SHK131457:SHL131562 SRG131457:SRH131562 TBC131457:TBD131562 TKY131457:TKZ131562 TUU131457:TUV131562 UEQ131457:UER131562 UOM131457:UON131562 UYI131457:UYJ131562 VIE131457:VIF131562 VSA131457:VSB131562 WBW131457:WBX131562 WLS131457:WLT131562 WVO131457:WVP131562 G196993:H197098 JC196993:JD197098 SY196993:SZ197098 ACU196993:ACV197098 AMQ196993:AMR197098 AWM196993:AWN197098 BGI196993:BGJ197098 BQE196993:BQF197098 CAA196993:CAB197098 CJW196993:CJX197098 CTS196993:CTT197098 DDO196993:DDP197098 DNK196993:DNL197098 DXG196993:DXH197098 EHC196993:EHD197098 EQY196993:EQZ197098 FAU196993:FAV197098 FKQ196993:FKR197098 FUM196993:FUN197098 GEI196993:GEJ197098 GOE196993:GOF197098 GYA196993:GYB197098 HHW196993:HHX197098 HRS196993:HRT197098 IBO196993:IBP197098 ILK196993:ILL197098 IVG196993:IVH197098 JFC196993:JFD197098 JOY196993:JOZ197098 JYU196993:JYV197098 KIQ196993:KIR197098 KSM196993:KSN197098 LCI196993:LCJ197098 LME196993:LMF197098 LWA196993:LWB197098 MFW196993:MFX197098 MPS196993:MPT197098 MZO196993:MZP197098 NJK196993:NJL197098 NTG196993:NTH197098 ODC196993:ODD197098 OMY196993:OMZ197098 OWU196993:OWV197098 PGQ196993:PGR197098 PQM196993:PQN197098 QAI196993:QAJ197098 QKE196993:QKF197098 QUA196993:QUB197098 RDW196993:RDX197098 RNS196993:RNT197098 RXO196993:RXP197098 SHK196993:SHL197098 SRG196993:SRH197098 TBC196993:TBD197098 TKY196993:TKZ197098 TUU196993:TUV197098 UEQ196993:UER197098 UOM196993:UON197098 UYI196993:UYJ197098 VIE196993:VIF197098 VSA196993:VSB197098 WBW196993:WBX197098 WLS196993:WLT197098 WVO196993:WVP197098 G262529:H262634 JC262529:JD262634 SY262529:SZ262634 ACU262529:ACV262634 AMQ262529:AMR262634 AWM262529:AWN262634 BGI262529:BGJ262634 BQE262529:BQF262634 CAA262529:CAB262634 CJW262529:CJX262634 CTS262529:CTT262634 DDO262529:DDP262634 DNK262529:DNL262634 DXG262529:DXH262634 EHC262529:EHD262634 EQY262529:EQZ262634 FAU262529:FAV262634 FKQ262529:FKR262634 FUM262529:FUN262634 GEI262529:GEJ262634 GOE262529:GOF262634 GYA262529:GYB262634 HHW262529:HHX262634 HRS262529:HRT262634 IBO262529:IBP262634 ILK262529:ILL262634 IVG262529:IVH262634 JFC262529:JFD262634 JOY262529:JOZ262634 JYU262529:JYV262634 KIQ262529:KIR262634 KSM262529:KSN262634 LCI262529:LCJ262634 LME262529:LMF262634 LWA262529:LWB262634 MFW262529:MFX262634 MPS262529:MPT262634 MZO262529:MZP262634 NJK262529:NJL262634 NTG262529:NTH262634 ODC262529:ODD262634 OMY262529:OMZ262634 OWU262529:OWV262634 PGQ262529:PGR262634 PQM262529:PQN262634 QAI262529:QAJ262634 QKE262529:QKF262634 QUA262529:QUB262634 RDW262529:RDX262634 RNS262529:RNT262634 RXO262529:RXP262634 SHK262529:SHL262634 SRG262529:SRH262634 TBC262529:TBD262634 TKY262529:TKZ262634 TUU262529:TUV262634 UEQ262529:UER262634 UOM262529:UON262634 UYI262529:UYJ262634 VIE262529:VIF262634 VSA262529:VSB262634 WBW262529:WBX262634 WLS262529:WLT262634 WVO262529:WVP262634 G328065:H328170 JC328065:JD328170 SY328065:SZ328170 ACU328065:ACV328170 AMQ328065:AMR328170 AWM328065:AWN328170 BGI328065:BGJ328170 BQE328065:BQF328170 CAA328065:CAB328170 CJW328065:CJX328170 CTS328065:CTT328170 DDO328065:DDP328170 DNK328065:DNL328170 DXG328065:DXH328170 EHC328065:EHD328170 EQY328065:EQZ328170 FAU328065:FAV328170 FKQ328065:FKR328170 FUM328065:FUN328170 GEI328065:GEJ328170 GOE328065:GOF328170 GYA328065:GYB328170 HHW328065:HHX328170 HRS328065:HRT328170 IBO328065:IBP328170 ILK328065:ILL328170 IVG328065:IVH328170 JFC328065:JFD328170 JOY328065:JOZ328170 JYU328065:JYV328170 KIQ328065:KIR328170 KSM328065:KSN328170 LCI328065:LCJ328170 LME328065:LMF328170 LWA328065:LWB328170 MFW328065:MFX328170 MPS328065:MPT328170 MZO328065:MZP328170 NJK328065:NJL328170 NTG328065:NTH328170 ODC328065:ODD328170 OMY328065:OMZ328170 OWU328065:OWV328170 PGQ328065:PGR328170 PQM328065:PQN328170 QAI328065:QAJ328170 QKE328065:QKF328170 QUA328065:QUB328170 RDW328065:RDX328170 RNS328065:RNT328170 RXO328065:RXP328170 SHK328065:SHL328170 SRG328065:SRH328170 TBC328065:TBD328170 TKY328065:TKZ328170 TUU328065:TUV328170 UEQ328065:UER328170 UOM328065:UON328170 UYI328065:UYJ328170 VIE328065:VIF328170 VSA328065:VSB328170 WBW328065:WBX328170 WLS328065:WLT328170 WVO328065:WVP328170 G393601:H393706 JC393601:JD393706 SY393601:SZ393706 ACU393601:ACV393706 AMQ393601:AMR393706 AWM393601:AWN393706 BGI393601:BGJ393706 BQE393601:BQF393706 CAA393601:CAB393706 CJW393601:CJX393706 CTS393601:CTT393706 DDO393601:DDP393706 DNK393601:DNL393706 DXG393601:DXH393706 EHC393601:EHD393706 EQY393601:EQZ393706 FAU393601:FAV393706 FKQ393601:FKR393706 FUM393601:FUN393706 GEI393601:GEJ393706 GOE393601:GOF393706 GYA393601:GYB393706 HHW393601:HHX393706 HRS393601:HRT393706 IBO393601:IBP393706 ILK393601:ILL393706 IVG393601:IVH393706 JFC393601:JFD393706 JOY393601:JOZ393706 JYU393601:JYV393706 KIQ393601:KIR393706 KSM393601:KSN393706 LCI393601:LCJ393706 LME393601:LMF393706 LWA393601:LWB393706 MFW393601:MFX393706 MPS393601:MPT393706 MZO393601:MZP393706 NJK393601:NJL393706 NTG393601:NTH393706 ODC393601:ODD393706 OMY393601:OMZ393706 OWU393601:OWV393706 PGQ393601:PGR393706 PQM393601:PQN393706 QAI393601:QAJ393706 QKE393601:QKF393706 QUA393601:QUB393706 RDW393601:RDX393706 RNS393601:RNT393706 RXO393601:RXP393706 SHK393601:SHL393706 SRG393601:SRH393706 TBC393601:TBD393706 TKY393601:TKZ393706 TUU393601:TUV393706 UEQ393601:UER393706 UOM393601:UON393706 UYI393601:UYJ393706 VIE393601:VIF393706 VSA393601:VSB393706 WBW393601:WBX393706 WLS393601:WLT393706 WVO393601:WVP393706 G459137:H459242 JC459137:JD459242 SY459137:SZ459242 ACU459137:ACV459242 AMQ459137:AMR459242 AWM459137:AWN459242 BGI459137:BGJ459242 BQE459137:BQF459242 CAA459137:CAB459242 CJW459137:CJX459242 CTS459137:CTT459242 DDO459137:DDP459242 DNK459137:DNL459242 DXG459137:DXH459242 EHC459137:EHD459242 EQY459137:EQZ459242 FAU459137:FAV459242 FKQ459137:FKR459242 FUM459137:FUN459242 GEI459137:GEJ459242 GOE459137:GOF459242 GYA459137:GYB459242 HHW459137:HHX459242 HRS459137:HRT459242 IBO459137:IBP459242 ILK459137:ILL459242 IVG459137:IVH459242 JFC459137:JFD459242 JOY459137:JOZ459242 JYU459137:JYV459242 KIQ459137:KIR459242 KSM459137:KSN459242 LCI459137:LCJ459242 LME459137:LMF459242 LWA459137:LWB459242 MFW459137:MFX459242 MPS459137:MPT459242 MZO459137:MZP459242 NJK459137:NJL459242 NTG459137:NTH459242 ODC459137:ODD459242 OMY459137:OMZ459242 OWU459137:OWV459242 PGQ459137:PGR459242 PQM459137:PQN459242 QAI459137:QAJ459242 QKE459137:QKF459242 QUA459137:QUB459242 RDW459137:RDX459242 RNS459137:RNT459242 RXO459137:RXP459242 SHK459137:SHL459242 SRG459137:SRH459242 TBC459137:TBD459242 TKY459137:TKZ459242 TUU459137:TUV459242 UEQ459137:UER459242 UOM459137:UON459242 UYI459137:UYJ459242 VIE459137:VIF459242 VSA459137:VSB459242 WBW459137:WBX459242 WLS459137:WLT459242 WVO459137:WVP459242 G524673:H524778 JC524673:JD524778 SY524673:SZ524778 ACU524673:ACV524778 AMQ524673:AMR524778 AWM524673:AWN524778 BGI524673:BGJ524778 BQE524673:BQF524778 CAA524673:CAB524778 CJW524673:CJX524778 CTS524673:CTT524778 DDO524673:DDP524778 DNK524673:DNL524778 DXG524673:DXH524778 EHC524673:EHD524778 EQY524673:EQZ524778 FAU524673:FAV524778 FKQ524673:FKR524778 FUM524673:FUN524778 GEI524673:GEJ524778 GOE524673:GOF524778 GYA524673:GYB524778 HHW524673:HHX524778 HRS524673:HRT524778 IBO524673:IBP524778 ILK524673:ILL524778 IVG524673:IVH524778 JFC524673:JFD524778 JOY524673:JOZ524778 JYU524673:JYV524778 KIQ524673:KIR524778 KSM524673:KSN524778 LCI524673:LCJ524778 LME524673:LMF524778 LWA524673:LWB524778 MFW524673:MFX524778 MPS524673:MPT524778 MZO524673:MZP524778 NJK524673:NJL524778 NTG524673:NTH524778 ODC524673:ODD524778 OMY524673:OMZ524778 OWU524673:OWV524778 PGQ524673:PGR524778 PQM524673:PQN524778 QAI524673:QAJ524778 QKE524673:QKF524778 QUA524673:QUB524778 RDW524673:RDX524778 RNS524673:RNT524778 RXO524673:RXP524778 SHK524673:SHL524778 SRG524673:SRH524778 TBC524673:TBD524778 TKY524673:TKZ524778 TUU524673:TUV524778 UEQ524673:UER524778 UOM524673:UON524778 UYI524673:UYJ524778 VIE524673:VIF524778 VSA524673:VSB524778 WBW524673:WBX524778 WLS524673:WLT524778 WVO524673:WVP524778 G590209:H590314 JC590209:JD590314 SY590209:SZ590314 ACU590209:ACV590314 AMQ590209:AMR590314 AWM590209:AWN590314 BGI590209:BGJ590314 BQE590209:BQF590314 CAA590209:CAB590314 CJW590209:CJX590314 CTS590209:CTT590314 DDO590209:DDP590314 DNK590209:DNL590314 DXG590209:DXH590314 EHC590209:EHD590314 EQY590209:EQZ590314 FAU590209:FAV590314 FKQ590209:FKR590314 FUM590209:FUN590314 GEI590209:GEJ590314 GOE590209:GOF590314 GYA590209:GYB590314 HHW590209:HHX590314 HRS590209:HRT590314 IBO590209:IBP590314 ILK590209:ILL590314 IVG590209:IVH590314 JFC590209:JFD590314 JOY590209:JOZ590314 JYU590209:JYV590314 KIQ590209:KIR590314 KSM590209:KSN590314 LCI590209:LCJ590314 LME590209:LMF590314 LWA590209:LWB590314 MFW590209:MFX590314 MPS590209:MPT590314 MZO590209:MZP590314 NJK590209:NJL590314 NTG590209:NTH590314 ODC590209:ODD590314 OMY590209:OMZ590314 OWU590209:OWV590314 PGQ590209:PGR590314 PQM590209:PQN590314 QAI590209:QAJ590314 QKE590209:QKF590314 QUA590209:QUB590314 RDW590209:RDX590314 RNS590209:RNT590314 RXO590209:RXP590314 SHK590209:SHL590314 SRG590209:SRH590314 TBC590209:TBD590314 TKY590209:TKZ590314 TUU590209:TUV590314 UEQ590209:UER590314 UOM590209:UON590314 UYI590209:UYJ590314 VIE590209:VIF590314 VSA590209:VSB590314 WBW590209:WBX590314 WLS590209:WLT590314 WVO590209:WVP590314 G655745:H655850 JC655745:JD655850 SY655745:SZ655850 ACU655745:ACV655850 AMQ655745:AMR655850 AWM655745:AWN655850 BGI655745:BGJ655850 BQE655745:BQF655850 CAA655745:CAB655850 CJW655745:CJX655850 CTS655745:CTT655850 DDO655745:DDP655850 DNK655745:DNL655850 DXG655745:DXH655850 EHC655745:EHD655850 EQY655745:EQZ655850 FAU655745:FAV655850 FKQ655745:FKR655850 FUM655745:FUN655850 GEI655745:GEJ655850 GOE655745:GOF655850 GYA655745:GYB655850 HHW655745:HHX655850 HRS655745:HRT655850 IBO655745:IBP655850 ILK655745:ILL655850 IVG655745:IVH655850 JFC655745:JFD655850 JOY655745:JOZ655850 JYU655745:JYV655850 KIQ655745:KIR655850 KSM655745:KSN655850 LCI655745:LCJ655850 LME655745:LMF655850 LWA655745:LWB655850 MFW655745:MFX655850 MPS655745:MPT655850 MZO655745:MZP655850 NJK655745:NJL655850 NTG655745:NTH655850 ODC655745:ODD655850 OMY655745:OMZ655850 OWU655745:OWV655850 PGQ655745:PGR655850 PQM655745:PQN655850 QAI655745:QAJ655850 QKE655745:QKF655850 QUA655745:QUB655850 RDW655745:RDX655850 RNS655745:RNT655850 RXO655745:RXP655850 SHK655745:SHL655850 SRG655745:SRH655850 TBC655745:TBD655850 TKY655745:TKZ655850 TUU655745:TUV655850 UEQ655745:UER655850 UOM655745:UON655850 UYI655745:UYJ655850 VIE655745:VIF655850 VSA655745:VSB655850 WBW655745:WBX655850 WLS655745:WLT655850 WVO655745:WVP655850 G721281:H721386 JC721281:JD721386 SY721281:SZ721386 ACU721281:ACV721386 AMQ721281:AMR721386 AWM721281:AWN721386 BGI721281:BGJ721386 BQE721281:BQF721386 CAA721281:CAB721386 CJW721281:CJX721386 CTS721281:CTT721386 DDO721281:DDP721386 DNK721281:DNL721386 DXG721281:DXH721386 EHC721281:EHD721386 EQY721281:EQZ721386 FAU721281:FAV721386 FKQ721281:FKR721386 FUM721281:FUN721386 GEI721281:GEJ721386 GOE721281:GOF721386 GYA721281:GYB721386 HHW721281:HHX721386 HRS721281:HRT721386 IBO721281:IBP721386 ILK721281:ILL721386 IVG721281:IVH721386 JFC721281:JFD721386 JOY721281:JOZ721386 JYU721281:JYV721386 KIQ721281:KIR721386 KSM721281:KSN721386 LCI721281:LCJ721386 LME721281:LMF721386 LWA721281:LWB721386 MFW721281:MFX721386 MPS721281:MPT721386 MZO721281:MZP721386 NJK721281:NJL721386 NTG721281:NTH721386 ODC721281:ODD721386 OMY721281:OMZ721386 OWU721281:OWV721386 PGQ721281:PGR721386 PQM721281:PQN721386 QAI721281:QAJ721386 QKE721281:QKF721386 QUA721281:QUB721386 RDW721281:RDX721386 RNS721281:RNT721386 RXO721281:RXP721386 SHK721281:SHL721386 SRG721281:SRH721386 TBC721281:TBD721386 TKY721281:TKZ721386 TUU721281:TUV721386 UEQ721281:UER721386 UOM721281:UON721386 UYI721281:UYJ721386 VIE721281:VIF721386 VSA721281:VSB721386 WBW721281:WBX721386 WLS721281:WLT721386 WVO721281:WVP721386 G786817:H786922 JC786817:JD786922 SY786817:SZ786922 ACU786817:ACV786922 AMQ786817:AMR786922 AWM786817:AWN786922 BGI786817:BGJ786922 BQE786817:BQF786922 CAA786817:CAB786922 CJW786817:CJX786922 CTS786817:CTT786922 DDO786817:DDP786922 DNK786817:DNL786922 DXG786817:DXH786922 EHC786817:EHD786922 EQY786817:EQZ786922 FAU786817:FAV786922 FKQ786817:FKR786922 FUM786817:FUN786922 GEI786817:GEJ786922 GOE786817:GOF786922 GYA786817:GYB786922 HHW786817:HHX786922 HRS786817:HRT786922 IBO786817:IBP786922 ILK786817:ILL786922 IVG786817:IVH786922 JFC786817:JFD786922 JOY786817:JOZ786922 JYU786817:JYV786922 KIQ786817:KIR786922 KSM786817:KSN786922 LCI786817:LCJ786922 LME786817:LMF786922 LWA786817:LWB786922 MFW786817:MFX786922 MPS786817:MPT786922 MZO786817:MZP786922 NJK786817:NJL786922 NTG786817:NTH786922 ODC786817:ODD786922 OMY786817:OMZ786922 OWU786817:OWV786922 PGQ786817:PGR786922 PQM786817:PQN786922 QAI786817:QAJ786922 QKE786817:QKF786922 QUA786817:QUB786922 RDW786817:RDX786922 RNS786817:RNT786922 RXO786817:RXP786922 SHK786817:SHL786922 SRG786817:SRH786922 TBC786817:TBD786922 TKY786817:TKZ786922 TUU786817:TUV786922 UEQ786817:UER786922 UOM786817:UON786922 UYI786817:UYJ786922 VIE786817:VIF786922 VSA786817:VSB786922 WBW786817:WBX786922 WLS786817:WLT786922 WVO786817:WVP786922 G852353:H852458 JC852353:JD852458 SY852353:SZ852458 ACU852353:ACV852458 AMQ852353:AMR852458 AWM852353:AWN852458 BGI852353:BGJ852458 BQE852353:BQF852458 CAA852353:CAB852458 CJW852353:CJX852458 CTS852353:CTT852458 DDO852353:DDP852458 DNK852353:DNL852458 DXG852353:DXH852458 EHC852353:EHD852458 EQY852353:EQZ852458 FAU852353:FAV852458 FKQ852353:FKR852458 FUM852353:FUN852458 GEI852353:GEJ852458 GOE852353:GOF852458 GYA852353:GYB852458 HHW852353:HHX852458 HRS852353:HRT852458 IBO852353:IBP852458 ILK852353:ILL852458 IVG852353:IVH852458 JFC852353:JFD852458 JOY852353:JOZ852458 JYU852353:JYV852458 KIQ852353:KIR852458 KSM852353:KSN852458 LCI852353:LCJ852458 LME852353:LMF852458 LWA852353:LWB852458 MFW852353:MFX852458 MPS852353:MPT852458 MZO852353:MZP852458 NJK852353:NJL852458 NTG852353:NTH852458 ODC852353:ODD852458 OMY852353:OMZ852458 OWU852353:OWV852458 PGQ852353:PGR852458 PQM852353:PQN852458 QAI852353:QAJ852458 QKE852353:QKF852458 QUA852353:QUB852458 RDW852353:RDX852458 RNS852353:RNT852458 RXO852353:RXP852458 SHK852353:SHL852458 SRG852353:SRH852458 TBC852353:TBD852458 TKY852353:TKZ852458 TUU852353:TUV852458 UEQ852353:UER852458 UOM852353:UON852458 UYI852353:UYJ852458 VIE852353:VIF852458 VSA852353:VSB852458 WBW852353:WBX852458 WLS852353:WLT852458 WVO852353:WVP852458 G917889:H917994 JC917889:JD917994 SY917889:SZ917994 ACU917889:ACV917994 AMQ917889:AMR917994 AWM917889:AWN917994 BGI917889:BGJ917994 BQE917889:BQF917994 CAA917889:CAB917994 CJW917889:CJX917994 CTS917889:CTT917994 DDO917889:DDP917994 DNK917889:DNL917994 DXG917889:DXH917994 EHC917889:EHD917994 EQY917889:EQZ917994 FAU917889:FAV917994 FKQ917889:FKR917994 FUM917889:FUN917994 GEI917889:GEJ917994 GOE917889:GOF917994 GYA917889:GYB917994 HHW917889:HHX917994 HRS917889:HRT917994 IBO917889:IBP917994 ILK917889:ILL917994 IVG917889:IVH917994 JFC917889:JFD917994 JOY917889:JOZ917994 JYU917889:JYV917994 KIQ917889:KIR917994 KSM917889:KSN917994 LCI917889:LCJ917994 LME917889:LMF917994 LWA917889:LWB917994 MFW917889:MFX917994 MPS917889:MPT917994 MZO917889:MZP917994 NJK917889:NJL917994 NTG917889:NTH917994 ODC917889:ODD917994 OMY917889:OMZ917994 OWU917889:OWV917994 PGQ917889:PGR917994 PQM917889:PQN917994 QAI917889:QAJ917994 QKE917889:QKF917994 QUA917889:QUB917994 RDW917889:RDX917994 RNS917889:RNT917994 RXO917889:RXP917994 SHK917889:SHL917994 SRG917889:SRH917994 TBC917889:TBD917994 TKY917889:TKZ917994 TUU917889:TUV917994 UEQ917889:UER917994 UOM917889:UON917994 UYI917889:UYJ917994 VIE917889:VIF917994 VSA917889:VSB917994 WBW917889:WBX917994 WLS917889:WLT917994 WVO917889:WVP917994 G983425:H983530 JC983425:JD983530 SY983425:SZ983530 ACU983425:ACV983530 AMQ983425:AMR983530 AWM983425:AWN983530 BGI983425:BGJ983530 BQE983425:BQF983530 CAA983425:CAB983530 CJW983425:CJX983530 CTS983425:CTT983530 DDO983425:DDP983530 DNK983425:DNL983530 DXG983425:DXH983530 EHC983425:EHD983530 EQY983425:EQZ983530 FAU983425:FAV983530 FKQ983425:FKR983530 FUM983425:FUN983530 GEI983425:GEJ983530 GOE983425:GOF983530 GYA983425:GYB983530 HHW983425:HHX983530 HRS983425:HRT983530 IBO983425:IBP983530 ILK983425:ILL983530 IVG983425:IVH983530 JFC983425:JFD983530 JOY983425:JOZ983530 JYU983425:JYV983530 KIQ983425:KIR983530 KSM983425:KSN983530 LCI983425:LCJ983530 LME983425:LMF983530 LWA983425:LWB983530 MFW983425:MFX983530 MPS983425:MPT983530 MZO983425:MZP983530 NJK983425:NJL983530 NTG983425:NTH983530 ODC983425:ODD983530 OMY983425:OMZ983530 OWU983425:OWV983530 PGQ983425:PGR983530 PQM983425:PQN983530 QAI983425:QAJ983530 QKE983425:QKF983530 QUA983425:QUB983530 RDW983425:RDX983530 RNS983425:RNT983530 RXO983425:RXP983530 SHK983425:SHL983530 SRG983425:SRH983530 TBC983425:TBD983530 TKY983425:TKZ983530 TUU983425:TUV983530 UEQ983425:UER983530 UOM983425:UON983530 UYI983425:UYJ983530 VIE983425:VIF983530 VSA983425:VSB983530 WBW983425:WBX983530 WLS983425:WLT983530 WVO983425:WVP983530 WVQ983188:WVR983236 I65733:I65832 JE65733:JE65832 TA65733:TA65832 ACW65733:ACW65832 AMS65733:AMS65832 AWO65733:AWO65832 BGK65733:BGK65832 BQG65733:BQG65832 CAC65733:CAC65832 CJY65733:CJY65832 CTU65733:CTU65832 DDQ65733:DDQ65832 DNM65733:DNM65832 DXI65733:DXI65832 EHE65733:EHE65832 ERA65733:ERA65832 FAW65733:FAW65832 FKS65733:FKS65832 FUO65733:FUO65832 GEK65733:GEK65832 GOG65733:GOG65832 GYC65733:GYC65832 HHY65733:HHY65832 HRU65733:HRU65832 IBQ65733:IBQ65832 ILM65733:ILM65832 IVI65733:IVI65832 JFE65733:JFE65832 JPA65733:JPA65832 JYW65733:JYW65832 KIS65733:KIS65832 KSO65733:KSO65832 LCK65733:LCK65832 LMG65733:LMG65832 LWC65733:LWC65832 MFY65733:MFY65832 MPU65733:MPU65832 MZQ65733:MZQ65832 NJM65733:NJM65832 NTI65733:NTI65832 ODE65733:ODE65832 ONA65733:ONA65832 OWW65733:OWW65832 PGS65733:PGS65832 PQO65733:PQO65832 QAK65733:QAK65832 QKG65733:QKG65832 QUC65733:QUC65832 RDY65733:RDY65832 RNU65733:RNU65832 RXQ65733:RXQ65832 SHM65733:SHM65832 SRI65733:SRI65832 TBE65733:TBE65832 TLA65733:TLA65832 TUW65733:TUW65832 UES65733:UES65832 UOO65733:UOO65832 UYK65733:UYK65832 VIG65733:VIG65832 VSC65733:VSC65832 WBY65733:WBY65832 WLU65733:WLU65832 WVQ65733:WVQ65832 I131269:I131368 JE131269:JE131368 TA131269:TA131368 ACW131269:ACW131368 AMS131269:AMS131368 AWO131269:AWO131368 BGK131269:BGK131368 BQG131269:BQG131368 CAC131269:CAC131368 CJY131269:CJY131368 CTU131269:CTU131368 DDQ131269:DDQ131368 DNM131269:DNM131368 DXI131269:DXI131368 EHE131269:EHE131368 ERA131269:ERA131368 FAW131269:FAW131368 FKS131269:FKS131368 FUO131269:FUO131368 GEK131269:GEK131368 GOG131269:GOG131368 GYC131269:GYC131368 HHY131269:HHY131368 HRU131269:HRU131368 IBQ131269:IBQ131368 ILM131269:ILM131368 IVI131269:IVI131368 JFE131269:JFE131368 JPA131269:JPA131368 JYW131269:JYW131368 KIS131269:KIS131368 KSO131269:KSO131368 LCK131269:LCK131368 LMG131269:LMG131368 LWC131269:LWC131368 MFY131269:MFY131368 MPU131269:MPU131368 MZQ131269:MZQ131368 NJM131269:NJM131368 NTI131269:NTI131368 ODE131269:ODE131368 ONA131269:ONA131368 OWW131269:OWW131368 PGS131269:PGS131368 PQO131269:PQO131368 QAK131269:QAK131368 QKG131269:QKG131368 QUC131269:QUC131368 RDY131269:RDY131368 RNU131269:RNU131368 RXQ131269:RXQ131368 SHM131269:SHM131368 SRI131269:SRI131368 TBE131269:TBE131368 TLA131269:TLA131368 TUW131269:TUW131368 UES131269:UES131368 UOO131269:UOO131368 UYK131269:UYK131368 VIG131269:VIG131368 VSC131269:VSC131368 WBY131269:WBY131368 WLU131269:WLU131368 WVQ131269:WVQ131368 I196805:I196904 JE196805:JE196904 TA196805:TA196904 ACW196805:ACW196904 AMS196805:AMS196904 AWO196805:AWO196904 BGK196805:BGK196904 BQG196805:BQG196904 CAC196805:CAC196904 CJY196805:CJY196904 CTU196805:CTU196904 DDQ196805:DDQ196904 DNM196805:DNM196904 DXI196805:DXI196904 EHE196805:EHE196904 ERA196805:ERA196904 FAW196805:FAW196904 FKS196805:FKS196904 FUO196805:FUO196904 GEK196805:GEK196904 GOG196805:GOG196904 GYC196805:GYC196904 HHY196805:HHY196904 HRU196805:HRU196904 IBQ196805:IBQ196904 ILM196805:ILM196904 IVI196805:IVI196904 JFE196805:JFE196904 JPA196805:JPA196904 JYW196805:JYW196904 KIS196805:KIS196904 KSO196805:KSO196904 LCK196805:LCK196904 LMG196805:LMG196904 LWC196805:LWC196904 MFY196805:MFY196904 MPU196805:MPU196904 MZQ196805:MZQ196904 NJM196805:NJM196904 NTI196805:NTI196904 ODE196805:ODE196904 ONA196805:ONA196904 OWW196805:OWW196904 PGS196805:PGS196904 PQO196805:PQO196904 QAK196805:QAK196904 QKG196805:QKG196904 QUC196805:QUC196904 RDY196805:RDY196904 RNU196805:RNU196904 RXQ196805:RXQ196904 SHM196805:SHM196904 SRI196805:SRI196904 TBE196805:TBE196904 TLA196805:TLA196904 TUW196805:TUW196904 UES196805:UES196904 UOO196805:UOO196904 UYK196805:UYK196904 VIG196805:VIG196904 VSC196805:VSC196904 WBY196805:WBY196904 WLU196805:WLU196904 WVQ196805:WVQ196904 I262341:I262440 JE262341:JE262440 TA262341:TA262440 ACW262341:ACW262440 AMS262341:AMS262440 AWO262341:AWO262440 BGK262341:BGK262440 BQG262341:BQG262440 CAC262341:CAC262440 CJY262341:CJY262440 CTU262341:CTU262440 DDQ262341:DDQ262440 DNM262341:DNM262440 DXI262341:DXI262440 EHE262341:EHE262440 ERA262341:ERA262440 FAW262341:FAW262440 FKS262341:FKS262440 FUO262341:FUO262440 GEK262341:GEK262440 GOG262341:GOG262440 GYC262341:GYC262440 HHY262341:HHY262440 HRU262341:HRU262440 IBQ262341:IBQ262440 ILM262341:ILM262440 IVI262341:IVI262440 JFE262341:JFE262440 JPA262341:JPA262440 JYW262341:JYW262440 KIS262341:KIS262440 KSO262341:KSO262440 LCK262341:LCK262440 LMG262341:LMG262440 LWC262341:LWC262440 MFY262341:MFY262440 MPU262341:MPU262440 MZQ262341:MZQ262440 NJM262341:NJM262440 NTI262341:NTI262440 ODE262341:ODE262440 ONA262341:ONA262440 OWW262341:OWW262440 PGS262341:PGS262440 PQO262341:PQO262440 QAK262341:QAK262440 QKG262341:QKG262440 QUC262341:QUC262440 RDY262341:RDY262440 RNU262341:RNU262440 RXQ262341:RXQ262440 SHM262341:SHM262440 SRI262341:SRI262440 TBE262341:TBE262440 TLA262341:TLA262440 TUW262341:TUW262440 UES262341:UES262440 UOO262341:UOO262440 UYK262341:UYK262440 VIG262341:VIG262440 VSC262341:VSC262440 WBY262341:WBY262440 WLU262341:WLU262440 WVQ262341:WVQ262440 I327877:I327976 JE327877:JE327976 TA327877:TA327976 ACW327877:ACW327976 AMS327877:AMS327976 AWO327877:AWO327976 BGK327877:BGK327976 BQG327877:BQG327976 CAC327877:CAC327976 CJY327877:CJY327976 CTU327877:CTU327976 DDQ327877:DDQ327976 DNM327877:DNM327976 DXI327877:DXI327976 EHE327877:EHE327976 ERA327877:ERA327976 FAW327877:FAW327976 FKS327877:FKS327976 FUO327877:FUO327976 GEK327877:GEK327976 GOG327877:GOG327976 GYC327877:GYC327976 HHY327877:HHY327976 HRU327877:HRU327976 IBQ327877:IBQ327976 ILM327877:ILM327976 IVI327877:IVI327976 JFE327877:JFE327976 JPA327877:JPA327976 JYW327877:JYW327976 KIS327877:KIS327976 KSO327877:KSO327976 LCK327877:LCK327976 LMG327877:LMG327976 LWC327877:LWC327976 MFY327877:MFY327976 MPU327877:MPU327976 MZQ327877:MZQ327976 NJM327877:NJM327976 NTI327877:NTI327976 ODE327877:ODE327976 ONA327877:ONA327976 OWW327877:OWW327976 PGS327877:PGS327976 PQO327877:PQO327976 QAK327877:QAK327976 QKG327877:QKG327976 QUC327877:QUC327976 RDY327877:RDY327976 RNU327877:RNU327976 RXQ327877:RXQ327976 SHM327877:SHM327976 SRI327877:SRI327976 TBE327877:TBE327976 TLA327877:TLA327976 TUW327877:TUW327976 UES327877:UES327976 UOO327877:UOO327976 UYK327877:UYK327976 VIG327877:VIG327976 VSC327877:VSC327976 WBY327877:WBY327976 WLU327877:WLU327976 WVQ327877:WVQ327976 I393413:I393512 JE393413:JE393512 TA393413:TA393512 ACW393413:ACW393512 AMS393413:AMS393512 AWO393413:AWO393512 BGK393413:BGK393512 BQG393413:BQG393512 CAC393413:CAC393512 CJY393413:CJY393512 CTU393413:CTU393512 DDQ393413:DDQ393512 DNM393413:DNM393512 DXI393413:DXI393512 EHE393413:EHE393512 ERA393413:ERA393512 FAW393413:FAW393512 FKS393413:FKS393512 FUO393413:FUO393512 GEK393413:GEK393512 GOG393413:GOG393512 GYC393413:GYC393512 HHY393413:HHY393512 HRU393413:HRU393512 IBQ393413:IBQ393512 ILM393413:ILM393512 IVI393413:IVI393512 JFE393413:JFE393512 JPA393413:JPA393512 JYW393413:JYW393512 KIS393413:KIS393512 KSO393413:KSO393512 LCK393413:LCK393512 LMG393413:LMG393512 LWC393413:LWC393512 MFY393413:MFY393512 MPU393413:MPU393512 MZQ393413:MZQ393512 NJM393413:NJM393512 NTI393413:NTI393512 ODE393413:ODE393512 ONA393413:ONA393512 OWW393413:OWW393512 PGS393413:PGS393512 PQO393413:PQO393512 QAK393413:QAK393512 QKG393413:QKG393512 QUC393413:QUC393512 RDY393413:RDY393512 RNU393413:RNU393512 RXQ393413:RXQ393512 SHM393413:SHM393512 SRI393413:SRI393512 TBE393413:TBE393512 TLA393413:TLA393512 TUW393413:TUW393512 UES393413:UES393512 UOO393413:UOO393512 UYK393413:UYK393512 VIG393413:VIG393512 VSC393413:VSC393512 WBY393413:WBY393512 WLU393413:WLU393512 WVQ393413:WVQ393512 I458949:I459048 JE458949:JE459048 TA458949:TA459048 ACW458949:ACW459048 AMS458949:AMS459048 AWO458949:AWO459048 BGK458949:BGK459048 BQG458949:BQG459048 CAC458949:CAC459048 CJY458949:CJY459048 CTU458949:CTU459048 DDQ458949:DDQ459048 DNM458949:DNM459048 DXI458949:DXI459048 EHE458949:EHE459048 ERA458949:ERA459048 FAW458949:FAW459048 FKS458949:FKS459048 FUO458949:FUO459048 GEK458949:GEK459048 GOG458949:GOG459048 GYC458949:GYC459048 HHY458949:HHY459048 HRU458949:HRU459048 IBQ458949:IBQ459048 ILM458949:ILM459048 IVI458949:IVI459048 JFE458949:JFE459048 JPA458949:JPA459048 JYW458949:JYW459048 KIS458949:KIS459048 KSO458949:KSO459048 LCK458949:LCK459048 LMG458949:LMG459048 LWC458949:LWC459048 MFY458949:MFY459048 MPU458949:MPU459048 MZQ458949:MZQ459048 NJM458949:NJM459048 NTI458949:NTI459048 ODE458949:ODE459048 ONA458949:ONA459048 OWW458949:OWW459048 PGS458949:PGS459048 PQO458949:PQO459048 QAK458949:QAK459048 QKG458949:QKG459048 QUC458949:QUC459048 RDY458949:RDY459048 RNU458949:RNU459048 RXQ458949:RXQ459048 SHM458949:SHM459048 SRI458949:SRI459048 TBE458949:TBE459048 TLA458949:TLA459048 TUW458949:TUW459048 UES458949:UES459048 UOO458949:UOO459048 UYK458949:UYK459048 VIG458949:VIG459048 VSC458949:VSC459048 WBY458949:WBY459048 WLU458949:WLU459048 WVQ458949:WVQ459048 I524485:I524584 JE524485:JE524584 TA524485:TA524584 ACW524485:ACW524584 AMS524485:AMS524584 AWO524485:AWO524584 BGK524485:BGK524584 BQG524485:BQG524584 CAC524485:CAC524584 CJY524485:CJY524584 CTU524485:CTU524584 DDQ524485:DDQ524584 DNM524485:DNM524584 DXI524485:DXI524584 EHE524485:EHE524584 ERA524485:ERA524584 FAW524485:FAW524584 FKS524485:FKS524584 FUO524485:FUO524584 GEK524485:GEK524584 GOG524485:GOG524584 GYC524485:GYC524584 HHY524485:HHY524584 HRU524485:HRU524584 IBQ524485:IBQ524584 ILM524485:ILM524584 IVI524485:IVI524584 JFE524485:JFE524584 JPA524485:JPA524584 JYW524485:JYW524584 KIS524485:KIS524584 KSO524485:KSO524584 LCK524485:LCK524584 LMG524485:LMG524584 LWC524485:LWC524584 MFY524485:MFY524584 MPU524485:MPU524584 MZQ524485:MZQ524584 NJM524485:NJM524584 NTI524485:NTI524584 ODE524485:ODE524584 ONA524485:ONA524584 OWW524485:OWW524584 PGS524485:PGS524584 PQO524485:PQO524584 QAK524485:QAK524584 QKG524485:QKG524584 QUC524485:QUC524584 RDY524485:RDY524584 RNU524485:RNU524584 RXQ524485:RXQ524584 SHM524485:SHM524584 SRI524485:SRI524584 TBE524485:TBE524584 TLA524485:TLA524584 TUW524485:TUW524584 UES524485:UES524584 UOO524485:UOO524584 UYK524485:UYK524584 VIG524485:VIG524584 VSC524485:VSC524584 WBY524485:WBY524584 WLU524485:WLU524584 WVQ524485:WVQ524584 I590021:I590120 JE590021:JE590120 TA590021:TA590120 ACW590021:ACW590120 AMS590021:AMS590120 AWO590021:AWO590120 BGK590021:BGK590120 BQG590021:BQG590120 CAC590021:CAC590120 CJY590021:CJY590120 CTU590021:CTU590120 DDQ590021:DDQ590120 DNM590021:DNM590120 DXI590021:DXI590120 EHE590021:EHE590120 ERA590021:ERA590120 FAW590021:FAW590120 FKS590021:FKS590120 FUO590021:FUO590120 GEK590021:GEK590120 GOG590021:GOG590120 GYC590021:GYC590120 HHY590021:HHY590120 HRU590021:HRU590120 IBQ590021:IBQ590120 ILM590021:ILM590120 IVI590021:IVI590120 JFE590021:JFE590120 JPA590021:JPA590120 JYW590021:JYW590120 KIS590021:KIS590120 KSO590021:KSO590120 LCK590021:LCK590120 LMG590021:LMG590120 LWC590021:LWC590120 MFY590021:MFY590120 MPU590021:MPU590120 MZQ590021:MZQ590120 NJM590021:NJM590120 NTI590021:NTI590120 ODE590021:ODE590120 ONA590021:ONA590120 OWW590021:OWW590120 PGS590021:PGS590120 PQO590021:PQO590120 QAK590021:QAK590120 QKG590021:QKG590120 QUC590021:QUC590120 RDY590021:RDY590120 RNU590021:RNU590120 RXQ590021:RXQ590120 SHM590021:SHM590120 SRI590021:SRI590120 TBE590021:TBE590120 TLA590021:TLA590120 TUW590021:TUW590120 UES590021:UES590120 UOO590021:UOO590120 UYK590021:UYK590120 VIG590021:VIG590120 VSC590021:VSC590120 WBY590021:WBY590120 WLU590021:WLU590120 WVQ590021:WVQ590120 I655557:I655656 JE655557:JE655656 TA655557:TA655656 ACW655557:ACW655656 AMS655557:AMS655656 AWO655557:AWO655656 BGK655557:BGK655656 BQG655557:BQG655656 CAC655557:CAC655656 CJY655557:CJY655656 CTU655557:CTU655656 DDQ655557:DDQ655656 DNM655557:DNM655656 DXI655557:DXI655656 EHE655557:EHE655656 ERA655557:ERA655656 FAW655557:FAW655656 FKS655557:FKS655656 FUO655557:FUO655656 GEK655557:GEK655656 GOG655557:GOG655656 GYC655557:GYC655656 HHY655557:HHY655656 HRU655557:HRU655656 IBQ655557:IBQ655656 ILM655557:ILM655656 IVI655557:IVI655656 JFE655557:JFE655656 JPA655557:JPA655656 JYW655557:JYW655656 KIS655557:KIS655656 KSO655557:KSO655656 LCK655557:LCK655656 LMG655557:LMG655656 LWC655557:LWC655656 MFY655557:MFY655656 MPU655557:MPU655656 MZQ655557:MZQ655656 NJM655557:NJM655656 NTI655557:NTI655656 ODE655557:ODE655656 ONA655557:ONA655656 OWW655557:OWW655656 PGS655557:PGS655656 PQO655557:PQO655656 QAK655557:QAK655656 QKG655557:QKG655656 QUC655557:QUC655656 RDY655557:RDY655656 RNU655557:RNU655656 RXQ655557:RXQ655656 SHM655557:SHM655656 SRI655557:SRI655656 TBE655557:TBE655656 TLA655557:TLA655656 TUW655557:TUW655656 UES655557:UES655656 UOO655557:UOO655656 UYK655557:UYK655656 VIG655557:VIG655656 VSC655557:VSC655656 WBY655557:WBY655656 WLU655557:WLU655656 WVQ655557:WVQ655656 I721093:I721192 JE721093:JE721192 TA721093:TA721192 ACW721093:ACW721192 AMS721093:AMS721192 AWO721093:AWO721192 BGK721093:BGK721192 BQG721093:BQG721192 CAC721093:CAC721192 CJY721093:CJY721192 CTU721093:CTU721192 DDQ721093:DDQ721192 DNM721093:DNM721192 DXI721093:DXI721192 EHE721093:EHE721192 ERA721093:ERA721192 FAW721093:FAW721192 FKS721093:FKS721192 FUO721093:FUO721192 GEK721093:GEK721192 GOG721093:GOG721192 GYC721093:GYC721192 HHY721093:HHY721192 HRU721093:HRU721192 IBQ721093:IBQ721192 ILM721093:ILM721192 IVI721093:IVI721192 JFE721093:JFE721192 JPA721093:JPA721192 JYW721093:JYW721192 KIS721093:KIS721192 KSO721093:KSO721192 LCK721093:LCK721192 LMG721093:LMG721192 LWC721093:LWC721192 MFY721093:MFY721192 MPU721093:MPU721192 MZQ721093:MZQ721192 NJM721093:NJM721192 NTI721093:NTI721192 ODE721093:ODE721192 ONA721093:ONA721192 OWW721093:OWW721192 PGS721093:PGS721192 PQO721093:PQO721192 QAK721093:QAK721192 QKG721093:QKG721192 QUC721093:QUC721192 RDY721093:RDY721192 RNU721093:RNU721192 RXQ721093:RXQ721192 SHM721093:SHM721192 SRI721093:SRI721192 TBE721093:TBE721192 TLA721093:TLA721192 TUW721093:TUW721192 UES721093:UES721192 UOO721093:UOO721192 UYK721093:UYK721192 VIG721093:VIG721192 VSC721093:VSC721192 WBY721093:WBY721192 WLU721093:WLU721192 WVQ721093:WVQ721192 I786629:I786728 JE786629:JE786728 TA786629:TA786728 ACW786629:ACW786728 AMS786629:AMS786728 AWO786629:AWO786728 BGK786629:BGK786728 BQG786629:BQG786728 CAC786629:CAC786728 CJY786629:CJY786728 CTU786629:CTU786728 DDQ786629:DDQ786728 DNM786629:DNM786728 DXI786629:DXI786728 EHE786629:EHE786728 ERA786629:ERA786728 FAW786629:FAW786728 FKS786629:FKS786728 FUO786629:FUO786728 GEK786629:GEK786728 GOG786629:GOG786728 GYC786629:GYC786728 HHY786629:HHY786728 HRU786629:HRU786728 IBQ786629:IBQ786728 ILM786629:ILM786728 IVI786629:IVI786728 JFE786629:JFE786728 JPA786629:JPA786728 JYW786629:JYW786728 KIS786629:KIS786728 KSO786629:KSO786728 LCK786629:LCK786728 LMG786629:LMG786728 LWC786629:LWC786728 MFY786629:MFY786728 MPU786629:MPU786728 MZQ786629:MZQ786728 NJM786629:NJM786728 NTI786629:NTI786728 ODE786629:ODE786728 ONA786629:ONA786728 OWW786629:OWW786728 PGS786629:PGS786728 PQO786629:PQO786728 QAK786629:QAK786728 QKG786629:QKG786728 QUC786629:QUC786728 RDY786629:RDY786728 RNU786629:RNU786728 RXQ786629:RXQ786728 SHM786629:SHM786728 SRI786629:SRI786728 TBE786629:TBE786728 TLA786629:TLA786728 TUW786629:TUW786728 UES786629:UES786728 UOO786629:UOO786728 UYK786629:UYK786728 VIG786629:VIG786728 VSC786629:VSC786728 WBY786629:WBY786728 WLU786629:WLU786728 WVQ786629:WVQ786728 I852165:I852264 JE852165:JE852264 TA852165:TA852264 ACW852165:ACW852264 AMS852165:AMS852264 AWO852165:AWO852264 BGK852165:BGK852264 BQG852165:BQG852264 CAC852165:CAC852264 CJY852165:CJY852264 CTU852165:CTU852264 DDQ852165:DDQ852264 DNM852165:DNM852264 DXI852165:DXI852264 EHE852165:EHE852264 ERA852165:ERA852264 FAW852165:FAW852264 FKS852165:FKS852264 FUO852165:FUO852264 GEK852165:GEK852264 GOG852165:GOG852264 GYC852165:GYC852264 HHY852165:HHY852264 HRU852165:HRU852264 IBQ852165:IBQ852264 ILM852165:ILM852264 IVI852165:IVI852264 JFE852165:JFE852264 JPA852165:JPA852264 JYW852165:JYW852264 KIS852165:KIS852264 KSO852165:KSO852264 LCK852165:LCK852264 LMG852165:LMG852264 LWC852165:LWC852264 MFY852165:MFY852264 MPU852165:MPU852264 MZQ852165:MZQ852264 NJM852165:NJM852264 NTI852165:NTI852264 ODE852165:ODE852264 ONA852165:ONA852264 OWW852165:OWW852264 PGS852165:PGS852264 PQO852165:PQO852264 QAK852165:QAK852264 QKG852165:QKG852264 QUC852165:QUC852264 RDY852165:RDY852264 RNU852165:RNU852264 RXQ852165:RXQ852264 SHM852165:SHM852264 SRI852165:SRI852264 TBE852165:TBE852264 TLA852165:TLA852264 TUW852165:TUW852264 UES852165:UES852264 UOO852165:UOO852264 UYK852165:UYK852264 VIG852165:VIG852264 VSC852165:VSC852264 WBY852165:WBY852264 WLU852165:WLU852264 WVQ852165:WVQ852264 I917701:I917800 JE917701:JE917800 TA917701:TA917800 ACW917701:ACW917800 AMS917701:AMS917800 AWO917701:AWO917800 BGK917701:BGK917800 BQG917701:BQG917800 CAC917701:CAC917800 CJY917701:CJY917800 CTU917701:CTU917800 DDQ917701:DDQ917800 DNM917701:DNM917800 DXI917701:DXI917800 EHE917701:EHE917800 ERA917701:ERA917800 FAW917701:FAW917800 FKS917701:FKS917800 FUO917701:FUO917800 GEK917701:GEK917800 GOG917701:GOG917800 GYC917701:GYC917800 HHY917701:HHY917800 HRU917701:HRU917800 IBQ917701:IBQ917800 ILM917701:ILM917800 IVI917701:IVI917800 JFE917701:JFE917800 JPA917701:JPA917800 JYW917701:JYW917800 KIS917701:KIS917800 KSO917701:KSO917800 LCK917701:LCK917800 LMG917701:LMG917800 LWC917701:LWC917800 MFY917701:MFY917800 MPU917701:MPU917800 MZQ917701:MZQ917800 NJM917701:NJM917800 NTI917701:NTI917800 ODE917701:ODE917800 ONA917701:ONA917800 OWW917701:OWW917800 PGS917701:PGS917800 PQO917701:PQO917800 QAK917701:QAK917800 QKG917701:QKG917800 QUC917701:QUC917800 RDY917701:RDY917800 RNU917701:RNU917800 RXQ917701:RXQ917800 SHM917701:SHM917800 SRI917701:SRI917800 TBE917701:TBE917800 TLA917701:TLA917800 TUW917701:TUW917800 UES917701:UES917800 UOO917701:UOO917800 UYK917701:UYK917800 VIG917701:VIG917800 VSC917701:VSC917800 WBY917701:WBY917800 WLU917701:WLU917800 WVQ917701:WVQ917800 I983237:I983336 JE983237:JE983336 TA983237:TA983336 ACW983237:ACW983336 AMS983237:AMS983336 AWO983237:AWO983336 BGK983237:BGK983336 BQG983237:BQG983336 CAC983237:CAC983336 CJY983237:CJY983336 CTU983237:CTU983336 DDQ983237:DDQ983336 DNM983237:DNM983336 DXI983237:DXI983336 EHE983237:EHE983336 ERA983237:ERA983336 FAW983237:FAW983336 FKS983237:FKS983336 FUO983237:FUO983336 GEK983237:GEK983336 GOG983237:GOG983336 GYC983237:GYC983336 HHY983237:HHY983336 HRU983237:HRU983336 IBQ983237:IBQ983336 ILM983237:ILM983336 IVI983237:IVI983336 JFE983237:JFE983336 JPA983237:JPA983336 JYW983237:JYW983336 KIS983237:KIS983336 KSO983237:KSO983336 LCK983237:LCK983336 LMG983237:LMG983336 LWC983237:LWC983336 MFY983237:MFY983336 MPU983237:MPU983336 MZQ983237:MZQ983336 NJM983237:NJM983336 NTI983237:NTI983336 ODE983237:ODE983336 ONA983237:ONA983336 OWW983237:OWW983336 PGS983237:PGS983336 PQO983237:PQO983336 QAK983237:QAK983336 QKG983237:QKG983336 QUC983237:QUC983336 RDY983237:RDY983336 RNU983237:RNU983336 RXQ983237:RXQ983336 SHM983237:SHM983336 SRI983237:SRI983336 TBE983237:TBE983336 TLA983237:TLA983336 TUW983237:TUW983336 UES983237:UES983336 UOO983237:UOO983336 UYK983237:UYK983336 VIG983237:VIG983336 VSC983237:VSC983336 WBY983237:WBY983336 WLU983237:WLU983336 WVQ983237:WVQ983336 I65834:I66010 JE65834:JE66010 TA65834:TA66010 ACW65834:ACW66010 AMS65834:AMS66010 AWO65834:AWO66010 BGK65834:BGK66010 BQG65834:BQG66010 CAC65834:CAC66010 CJY65834:CJY66010 CTU65834:CTU66010 DDQ65834:DDQ66010 DNM65834:DNM66010 DXI65834:DXI66010 EHE65834:EHE66010 ERA65834:ERA66010 FAW65834:FAW66010 FKS65834:FKS66010 FUO65834:FUO66010 GEK65834:GEK66010 GOG65834:GOG66010 GYC65834:GYC66010 HHY65834:HHY66010 HRU65834:HRU66010 IBQ65834:IBQ66010 ILM65834:ILM66010 IVI65834:IVI66010 JFE65834:JFE66010 JPA65834:JPA66010 JYW65834:JYW66010 KIS65834:KIS66010 KSO65834:KSO66010 LCK65834:LCK66010 LMG65834:LMG66010 LWC65834:LWC66010 MFY65834:MFY66010 MPU65834:MPU66010 MZQ65834:MZQ66010 NJM65834:NJM66010 NTI65834:NTI66010 ODE65834:ODE66010 ONA65834:ONA66010 OWW65834:OWW66010 PGS65834:PGS66010 PQO65834:PQO66010 QAK65834:QAK66010 QKG65834:QKG66010 QUC65834:QUC66010 RDY65834:RDY66010 RNU65834:RNU66010 RXQ65834:RXQ66010 SHM65834:SHM66010 SRI65834:SRI66010 TBE65834:TBE66010 TLA65834:TLA66010 TUW65834:TUW66010 UES65834:UES66010 UOO65834:UOO66010 UYK65834:UYK66010 VIG65834:VIG66010 VSC65834:VSC66010 WBY65834:WBY66010 WLU65834:WLU66010 WVQ65834:WVQ66010 I131370:I131546 JE131370:JE131546 TA131370:TA131546 ACW131370:ACW131546 AMS131370:AMS131546 AWO131370:AWO131546 BGK131370:BGK131546 BQG131370:BQG131546 CAC131370:CAC131546 CJY131370:CJY131546 CTU131370:CTU131546 DDQ131370:DDQ131546 DNM131370:DNM131546 DXI131370:DXI131546 EHE131370:EHE131546 ERA131370:ERA131546 FAW131370:FAW131546 FKS131370:FKS131546 FUO131370:FUO131546 GEK131370:GEK131546 GOG131370:GOG131546 GYC131370:GYC131546 HHY131370:HHY131546 HRU131370:HRU131546 IBQ131370:IBQ131546 ILM131370:ILM131546 IVI131370:IVI131546 JFE131370:JFE131546 JPA131370:JPA131546 JYW131370:JYW131546 KIS131370:KIS131546 KSO131370:KSO131546 LCK131370:LCK131546 LMG131370:LMG131546 LWC131370:LWC131546 MFY131370:MFY131546 MPU131370:MPU131546 MZQ131370:MZQ131546 NJM131370:NJM131546 NTI131370:NTI131546 ODE131370:ODE131546 ONA131370:ONA131546 OWW131370:OWW131546 PGS131370:PGS131546 PQO131370:PQO131546 QAK131370:QAK131546 QKG131370:QKG131546 QUC131370:QUC131546 RDY131370:RDY131546 RNU131370:RNU131546 RXQ131370:RXQ131546 SHM131370:SHM131546 SRI131370:SRI131546 TBE131370:TBE131546 TLA131370:TLA131546 TUW131370:TUW131546 UES131370:UES131546 UOO131370:UOO131546 UYK131370:UYK131546 VIG131370:VIG131546 VSC131370:VSC131546 WBY131370:WBY131546 WLU131370:WLU131546 WVQ131370:WVQ131546 I196906:I197082 JE196906:JE197082 TA196906:TA197082 ACW196906:ACW197082 AMS196906:AMS197082 AWO196906:AWO197082 BGK196906:BGK197082 BQG196906:BQG197082 CAC196906:CAC197082 CJY196906:CJY197082 CTU196906:CTU197082 DDQ196906:DDQ197082 DNM196906:DNM197082 DXI196906:DXI197082 EHE196906:EHE197082 ERA196906:ERA197082 FAW196906:FAW197082 FKS196906:FKS197082 FUO196906:FUO197082 GEK196906:GEK197082 GOG196906:GOG197082 GYC196906:GYC197082 HHY196906:HHY197082 HRU196906:HRU197082 IBQ196906:IBQ197082 ILM196906:ILM197082 IVI196906:IVI197082 JFE196906:JFE197082 JPA196906:JPA197082 JYW196906:JYW197082 KIS196906:KIS197082 KSO196906:KSO197082 LCK196906:LCK197082 LMG196906:LMG197082 LWC196906:LWC197082 MFY196906:MFY197082 MPU196906:MPU197082 MZQ196906:MZQ197082 NJM196906:NJM197082 NTI196906:NTI197082 ODE196906:ODE197082 ONA196906:ONA197082 OWW196906:OWW197082 PGS196906:PGS197082 PQO196906:PQO197082 QAK196906:QAK197082 QKG196906:QKG197082 QUC196906:QUC197082 RDY196906:RDY197082 RNU196906:RNU197082 RXQ196906:RXQ197082 SHM196906:SHM197082 SRI196906:SRI197082 TBE196906:TBE197082 TLA196906:TLA197082 TUW196906:TUW197082 UES196906:UES197082 UOO196906:UOO197082 UYK196906:UYK197082 VIG196906:VIG197082 VSC196906:VSC197082 WBY196906:WBY197082 WLU196906:WLU197082 WVQ196906:WVQ197082 I262442:I262618 JE262442:JE262618 TA262442:TA262618 ACW262442:ACW262618 AMS262442:AMS262618 AWO262442:AWO262618 BGK262442:BGK262618 BQG262442:BQG262618 CAC262442:CAC262618 CJY262442:CJY262618 CTU262442:CTU262618 DDQ262442:DDQ262618 DNM262442:DNM262618 DXI262442:DXI262618 EHE262442:EHE262618 ERA262442:ERA262618 FAW262442:FAW262618 FKS262442:FKS262618 FUO262442:FUO262618 GEK262442:GEK262618 GOG262442:GOG262618 GYC262442:GYC262618 HHY262442:HHY262618 HRU262442:HRU262618 IBQ262442:IBQ262618 ILM262442:ILM262618 IVI262442:IVI262618 JFE262442:JFE262618 JPA262442:JPA262618 JYW262442:JYW262618 KIS262442:KIS262618 KSO262442:KSO262618 LCK262442:LCK262618 LMG262442:LMG262618 LWC262442:LWC262618 MFY262442:MFY262618 MPU262442:MPU262618 MZQ262442:MZQ262618 NJM262442:NJM262618 NTI262442:NTI262618 ODE262442:ODE262618 ONA262442:ONA262618 OWW262442:OWW262618 PGS262442:PGS262618 PQO262442:PQO262618 QAK262442:QAK262618 QKG262442:QKG262618 QUC262442:QUC262618 RDY262442:RDY262618 RNU262442:RNU262618 RXQ262442:RXQ262618 SHM262442:SHM262618 SRI262442:SRI262618 TBE262442:TBE262618 TLA262442:TLA262618 TUW262442:TUW262618 UES262442:UES262618 UOO262442:UOO262618 UYK262442:UYK262618 VIG262442:VIG262618 VSC262442:VSC262618 WBY262442:WBY262618 WLU262442:WLU262618 WVQ262442:WVQ262618 I327978:I328154 JE327978:JE328154 TA327978:TA328154 ACW327978:ACW328154 AMS327978:AMS328154 AWO327978:AWO328154 BGK327978:BGK328154 BQG327978:BQG328154 CAC327978:CAC328154 CJY327978:CJY328154 CTU327978:CTU328154 DDQ327978:DDQ328154 DNM327978:DNM328154 DXI327978:DXI328154 EHE327978:EHE328154 ERA327978:ERA328154 FAW327978:FAW328154 FKS327978:FKS328154 FUO327978:FUO328154 GEK327978:GEK328154 GOG327978:GOG328154 GYC327978:GYC328154 HHY327978:HHY328154 HRU327978:HRU328154 IBQ327978:IBQ328154 ILM327978:ILM328154 IVI327978:IVI328154 JFE327978:JFE328154 JPA327978:JPA328154 JYW327978:JYW328154 KIS327978:KIS328154 KSO327978:KSO328154 LCK327978:LCK328154 LMG327978:LMG328154 LWC327978:LWC328154 MFY327978:MFY328154 MPU327978:MPU328154 MZQ327978:MZQ328154 NJM327978:NJM328154 NTI327978:NTI328154 ODE327978:ODE328154 ONA327978:ONA328154 OWW327978:OWW328154 PGS327978:PGS328154 PQO327978:PQO328154 QAK327978:QAK328154 QKG327978:QKG328154 QUC327978:QUC328154 RDY327978:RDY328154 RNU327978:RNU328154 RXQ327978:RXQ328154 SHM327978:SHM328154 SRI327978:SRI328154 TBE327978:TBE328154 TLA327978:TLA328154 TUW327978:TUW328154 UES327978:UES328154 UOO327978:UOO328154 UYK327978:UYK328154 VIG327978:VIG328154 VSC327978:VSC328154 WBY327978:WBY328154 WLU327978:WLU328154 WVQ327978:WVQ328154 I393514:I393690 JE393514:JE393690 TA393514:TA393690 ACW393514:ACW393690 AMS393514:AMS393690 AWO393514:AWO393690 BGK393514:BGK393690 BQG393514:BQG393690 CAC393514:CAC393690 CJY393514:CJY393690 CTU393514:CTU393690 DDQ393514:DDQ393690 DNM393514:DNM393690 DXI393514:DXI393690 EHE393514:EHE393690 ERA393514:ERA393690 FAW393514:FAW393690 FKS393514:FKS393690 FUO393514:FUO393690 GEK393514:GEK393690 GOG393514:GOG393690 GYC393514:GYC393690 HHY393514:HHY393690 HRU393514:HRU393690 IBQ393514:IBQ393690 ILM393514:ILM393690 IVI393514:IVI393690 JFE393514:JFE393690 JPA393514:JPA393690 JYW393514:JYW393690 KIS393514:KIS393690 KSO393514:KSO393690 LCK393514:LCK393690 LMG393514:LMG393690 LWC393514:LWC393690 MFY393514:MFY393690 MPU393514:MPU393690 MZQ393514:MZQ393690 NJM393514:NJM393690 NTI393514:NTI393690 ODE393514:ODE393690 ONA393514:ONA393690 OWW393514:OWW393690 PGS393514:PGS393690 PQO393514:PQO393690 QAK393514:QAK393690 QKG393514:QKG393690 QUC393514:QUC393690 RDY393514:RDY393690 RNU393514:RNU393690 RXQ393514:RXQ393690 SHM393514:SHM393690 SRI393514:SRI393690 TBE393514:TBE393690 TLA393514:TLA393690 TUW393514:TUW393690 UES393514:UES393690 UOO393514:UOO393690 UYK393514:UYK393690 VIG393514:VIG393690 VSC393514:VSC393690 WBY393514:WBY393690 WLU393514:WLU393690 WVQ393514:WVQ393690 I459050:I459226 JE459050:JE459226 TA459050:TA459226 ACW459050:ACW459226 AMS459050:AMS459226 AWO459050:AWO459226 BGK459050:BGK459226 BQG459050:BQG459226 CAC459050:CAC459226 CJY459050:CJY459226 CTU459050:CTU459226 DDQ459050:DDQ459226 DNM459050:DNM459226 DXI459050:DXI459226 EHE459050:EHE459226 ERA459050:ERA459226 FAW459050:FAW459226 FKS459050:FKS459226 FUO459050:FUO459226 GEK459050:GEK459226 GOG459050:GOG459226 GYC459050:GYC459226 HHY459050:HHY459226 HRU459050:HRU459226 IBQ459050:IBQ459226 ILM459050:ILM459226 IVI459050:IVI459226 JFE459050:JFE459226 JPA459050:JPA459226 JYW459050:JYW459226 KIS459050:KIS459226 KSO459050:KSO459226 LCK459050:LCK459226 LMG459050:LMG459226 LWC459050:LWC459226 MFY459050:MFY459226 MPU459050:MPU459226 MZQ459050:MZQ459226 NJM459050:NJM459226 NTI459050:NTI459226 ODE459050:ODE459226 ONA459050:ONA459226 OWW459050:OWW459226 PGS459050:PGS459226 PQO459050:PQO459226 QAK459050:QAK459226 QKG459050:QKG459226 QUC459050:QUC459226 RDY459050:RDY459226 RNU459050:RNU459226 RXQ459050:RXQ459226 SHM459050:SHM459226 SRI459050:SRI459226 TBE459050:TBE459226 TLA459050:TLA459226 TUW459050:TUW459226 UES459050:UES459226 UOO459050:UOO459226 UYK459050:UYK459226 VIG459050:VIG459226 VSC459050:VSC459226 WBY459050:WBY459226 WLU459050:WLU459226 WVQ459050:WVQ459226 I524586:I524762 JE524586:JE524762 TA524586:TA524762 ACW524586:ACW524762 AMS524586:AMS524762 AWO524586:AWO524762 BGK524586:BGK524762 BQG524586:BQG524762 CAC524586:CAC524762 CJY524586:CJY524762 CTU524586:CTU524762 DDQ524586:DDQ524762 DNM524586:DNM524762 DXI524586:DXI524762 EHE524586:EHE524762 ERA524586:ERA524762 FAW524586:FAW524762 FKS524586:FKS524762 FUO524586:FUO524762 GEK524586:GEK524762 GOG524586:GOG524762 GYC524586:GYC524762 HHY524586:HHY524762 HRU524586:HRU524762 IBQ524586:IBQ524762 ILM524586:ILM524762 IVI524586:IVI524762 JFE524586:JFE524762 JPA524586:JPA524762 JYW524586:JYW524762 KIS524586:KIS524762 KSO524586:KSO524762 LCK524586:LCK524762 LMG524586:LMG524762 LWC524586:LWC524762 MFY524586:MFY524762 MPU524586:MPU524762 MZQ524586:MZQ524762 NJM524586:NJM524762 NTI524586:NTI524762 ODE524586:ODE524762 ONA524586:ONA524762 OWW524586:OWW524762 PGS524586:PGS524762 PQO524586:PQO524762 QAK524586:QAK524762 QKG524586:QKG524762 QUC524586:QUC524762 RDY524586:RDY524762 RNU524586:RNU524762 RXQ524586:RXQ524762 SHM524586:SHM524762 SRI524586:SRI524762 TBE524586:TBE524762 TLA524586:TLA524762 TUW524586:TUW524762 UES524586:UES524762 UOO524586:UOO524762 UYK524586:UYK524762 VIG524586:VIG524762 VSC524586:VSC524762 WBY524586:WBY524762 WLU524586:WLU524762 WVQ524586:WVQ524762 I590122:I590298 JE590122:JE590298 TA590122:TA590298 ACW590122:ACW590298 AMS590122:AMS590298 AWO590122:AWO590298 BGK590122:BGK590298 BQG590122:BQG590298 CAC590122:CAC590298 CJY590122:CJY590298 CTU590122:CTU590298 DDQ590122:DDQ590298 DNM590122:DNM590298 DXI590122:DXI590298 EHE590122:EHE590298 ERA590122:ERA590298 FAW590122:FAW590298 FKS590122:FKS590298 FUO590122:FUO590298 GEK590122:GEK590298 GOG590122:GOG590298 GYC590122:GYC590298 HHY590122:HHY590298 HRU590122:HRU590298 IBQ590122:IBQ590298 ILM590122:ILM590298 IVI590122:IVI590298 JFE590122:JFE590298 JPA590122:JPA590298 JYW590122:JYW590298 KIS590122:KIS590298 KSO590122:KSO590298 LCK590122:LCK590298 LMG590122:LMG590298 LWC590122:LWC590298 MFY590122:MFY590298 MPU590122:MPU590298 MZQ590122:MZQ590298 NJM590122:NJM590298 NTI590122:NTI590298 ODE590122:ODE590298 ONA590122:ONA590298 OWW590122:OWW590298 PGS590122:PGS590298 PQO590122:PQO590298 QAK590122:QAK590298 QKG590122:QKG590298 QUC590122:QUC590298 RDY590122:RDY590298 RNU590122:RNU590298 RXQ590122:RXQ590298 SHM590122:SHM590298 SRI590122:SRI590298 TBE590122:TBE590298 TLA590122:TLA590298 TUW590122:TUW590298 UES590122:UES590298 UOO590122:UOO590298 UYK590122:UYK590298 VIG590122:VIG590298 VSC590122:VSC590298 WBY590122:WBY590298 WLU590122:WLU590298 WVQ590122:WVQ590298 I655658:I655834 JE655658:JE655834 TA655658:TA655834 ACW655658:ACW655834 AMS655658:AMS655834 AWO655658:AWO655834 BGK655658:BGK655834 BQG655658:BQG655834 CAC655658:CAC655834 CJY655658:CJY655834 CTU655658:CTU655834 DDQ655658:DDQ655834 DNM655658:DNM655834 DXI655658:DXI655834 EHE655658:EHE655834 ERA655658:ERA655834 FAW655658:FAW655834 FKS655658:FKS655834 FUO655658:FUO655834 GEK655658:GEK655834 GOG655658:GOG655834 GYC655658:GYC655834 HHY655658:HHY655834 HRU655658:HRU655834 IBQ655658:IBQ655834 ILM655658:ILM655834 IVI655658:IVI655834 JFE655658:JFE655834 JPA655658:JPA655834 JYW655658:JYW655834 KIS655658:KIS655834 KSO655658:KSO655834 LCK655658:LCK655834 LMG655658:LMG655834 LWC655658:LWC655834 MFY655658:MFY655834 MPU655658:MPU655834 MZQ655658:MZQ655834 NJM655658:NJM655834 NTI655658:NTI655834 ODE655658:ODE655834 ONA655658:ONA655834 OWW655658:OWW655834 PGS655658:PGS655834 PQO655658:PQO655834 QAK655658:QAK655834 QKG655658:QKG655834 QUC655658:QUC655834 RDY655658:RDY655834 RNU655658:RNU655834 RXQ655658:RXQ655834 SHM655658:SHM655834 SRI655658:SRI655834 TBE655658:TBE655834 TLA655658:TLA655834 TUW655658:TUW655834 UES655658:UES655834 UOO655658:UOO655834 UYK655658:UYK655834 VIG655658:VIG655834 VSC655658:VSC655834 WBY655658:WBY655834 WLU655658:WLU655834 WVQ655658:WVQ655834 I721194:I721370 JE721194:JE721370 TA721194:TA721370 ACW721194:ACW721370 AMS721194:AMS721370 AWO721194:AWO721370 BGK721194:BGK721370 BQG721194:BQG721370 CAC721194:CAC721370 CJY721194:CJY721370 CTU721194:CTU721370 DDQ721194:DDQ721370 DNM721194:DNM721370 DXI721194:DXI721370 EHE721194:EHE721370 ERA721194:ERA721370 FAW721194:FAW721370 FKS721194:FKS721370 FUO721194:FUO721370 GEK721194:GEK721370 GOG721194:GOG721370 GYC721194:GYC721370 HHY721194:HHY721370 HRU721194:HRU721370 IBQ721194:IBQ721370 ILM721194:ILM721370 IVI721194:IVI721370 JFE721194:JFE721370 JPA721194:JPA721370 JYW721194:JYW721370 KIS721194:KIS721370 KSO721194:KSO721370 LCK721194:LCK721370 LMG721194:LMG721370 LWC721194:LWC721370 MFY721194:MFY721370 MPU721194:MPU721370 MZQ721194:MZQ721370 NJM721194:NJM721370 NTI721194:NTI721370 ODE721194:ODE721370 ONA721194:ONA721370 OWW721194:OWW721370 PGS721194:PGS721370 PQO721194:PQO721370 QAK721194:QAK721370 QKG721194:QKG721370 QUC721194:QUC721370 RDY721194:RDY721370 RNU721194:RNU721370 RXQ721194:RXQ721370 SHM721194:SHM721370 SRI721194:SRI721370 TBE721194:TBE721370 TLA721194:TLA721370 TUW721194:TUW721370 UES721194:UES721370 UOO721194:UOO721370 UYK721194:UYK721370 VIG721194:VIG721370 VSC721194:VSC721370 WBY721194:WBY721370 WLU721194:WLU721370 WVQ721194:WVQ721370 I786730:I786906 JE786730:JE786906 TA786730:TA786906 ACW786730:ACW786906 AMS786730:AMS786906 AWO786730:AWO786906 BGK786730:BGK786906 BQG786730:BQG786906 CAC786730:CAC786906 CJY786730:CJY786906 CTU786730:CTU786906 DDQ786730:DDQ786906 DNM786730:DNM786906 DXI786730:DXI786906 EHE786730:EHE786906 ERA786730:ERA786906 FAW786730:FAW786906 FKS786730:FKS786906 FUO786730:FUO786906 GEK786730:GEK786906 GOG786730:GOG786906 GYC786730:GYC786906 HHY786730:HHY786906 HRU786730:HRU786906 IBQ786730:IBQ786906 ILM786730:ILM786906 IVI786730:IVI786906 JFE786730:JFE786906 JPA786730:JPA786906 JYW786730:JYW786906 KIS786730:KIS786906 KSO786730:KSO786906 LCK786730:LCK786906 LMG786730:LMG786906 LWC786730:LWC786906 MFY786730:MFY786906 MPU786730:MPU786906 MZQ786730:MZQ786906 NJM786730:NJM786906 NTI786730:NTI786906 ODE786730:ODE786906 ONA786730:ONA786906 OWW786730:OWW786906 PGS786730:PGS786906 PQO786730:PQO786906 QAK786730:QAK786906 QKG786730:QKG786906 QUC786730:QUC786906 RDY786730:RDY786906 RNU786730:RNU786906 RXQ786730:RXQ786906 SHM786730:SHM786906 SRI786730:SRI786906 TBE786730:TBE786906 TLA786730:TLA786906 TUW786730:TUW786906 UES786730:UES786906 UOO786730:UOO786906 UYK786730:UYK786906 VIG786730:VIG786906 VSC786730:VSC786906 WBY786730:WBY786906 WLU786730:WLU786906 WVQ786730:WVQ786906 I852266:I852442 JE852266:JE852442 TA852266:TA852442 ACW852266:ACW852442 AMS852266:AMS852442 AWO852266:AWO852442 BGK852266:BGK852442 BQG852266:BQG852442 CAC852266:CAC852442 CJY852266:CJY852442 CTU852266:CTU852442 DDQ852266:DDQ852442 DNM852266:DNM852442 DXI852266:DXI852442 EHE852266:EHE852442 ERA852266:ERA852442 FAW852266:FAW852442 FKS852266:FKS852442 FUO852266:FUO852442 GEK852266:GEK852442 GOG852266:GOG852442 GYC852266:GYC852442 HHY852266:HHY852442 HRU852266:HRU852442 IBQ852266:IBQ852442 ILM852266:ILM852442 IVI852266:IVI852442 JFE852266:JFE852442 JPA852266:JPA852442 JYW852266:JYW852442 KIS852266:KIS852442 KSO852266:KSO852442 LCK852266:LCK852442 LMG852266:LMG852442 LWC852266:LWC852442 MFY852266:MFY852442 MPU852266:MPU852442 MZQ852266:MZQ852442 NJM852266:NJM852442 NTI852266:NTI852442 ODE852266:ODE852442 ONA852266:ONA852442 OWW852266:OWW852442 PGS852266:PGS852442 PQO852266:PQO852442 QAK852266:QAK852442 QKG852266:QKG852442 QUC852266:QUC852442 RDY852266:RDY852442 RNU852266:RNU852442 RXQ852266:RXQ852442 SHM852266:SHM852442 SRI852266:SRI852442 TBE852266:TBE852442 TLA852266:TLA852442 TUW852266:TUW852442 UES852266:UES852442 UOO852266:UOO852442 UYK852266:UYK852442 VIG852266:VIG852442 VSC852266:VSC852442 WBY852266:WBY852442 WLU852266:WLU852442 WVQ852266:WVQ852442 I917802:I917978 JE917802:JE917978 TA917802:TA917978 ACW917802:ACW917978 AMS917802:AMS917978 AWO917802:AWO917978 BGK917802:BGK917978 BQG917802:BQG917978 CAC917802:CAC917978 CJY917802:CJY917978 CTU917802:CTU917978 DDQ917802:DDQ917978 DNM917802:DNM917978 DXI917802:DXI917978 EHE917802:EHE917978 ERA917802:ERA917978 FAW917802:FAW917978 FKS917802:FKS917978 FUO917802:FUO917978 GEK917802:GEK917978 GOG917802:GOG917978 GYC917802:GYC917978 HHY917802:HHY917978 HRU917802:HRU917978 IBQ917802:IBQ917978 ILM917802:ILM917978 IVI917802:IVI917978 JFE917802:JFE917978 JPA917802:JPA917978 JYW917802:JYW917978 KIS917802:KIS917978 KSO917802:KSO917978 LCK917802:LCK917978 LMG917802:LMG917978 LWC917802:LWC917978 MFY917802:MFY917978 MPU917802:MPU917978 MZQ917802:MZQ917978 NJM917802:NJM917978 NTI917802:NTI917978 ODE917802:ODE917978 ONA917802:ONA917978 OWW917802:OWW917978 PGS917802:PGS917978 PQO917802:PQO917978 QAK917802:QAK917978 QKG917802:QKG917978 QUC917802:QUC917978 RDY917802:RDY917978 RNU917802:RNU917978 RXQ917802:RXQ917978 SHM917802:SHM917978 SRI917802:SRI917978 TBE917802:TBE917978 TLA917802:TLA917978 TUW917802:TUW917978 UES917802:UES917978 UOO917802:UOO917978 UYK917802:UYK917978 VIG917802:VIG917978 VSC917802:VSC917978 WBY917802:WBY917978 WLU917802:WLU917978 WVQ917802:WVQ917978 I983338:I983514 JE983338:JE983514 TA983338:TA983514 ACW983338:ACW983514 AMS983338:AMS983514 AWO983338:AWO983514 BGK983338:BGK983514 BQG983338:BQG983514 CAC983338:CAC983514 CJY983338:CJY983514 CTU983338:CTU983514 DDQ983338:DDQ983514 DNM983338:DNM983514 DXI983338:DXI983514 EHE983338:EHE983514 ERA983338:ERA983514 FAW983338:FAW983514 FKS983338:FKS983514 FUO983338:FUO983514 GEK983338:GEK983514 GOG983338:GOG983514 GYC983338:GYC983514 HHY983338:HHY983514 HRU983338:HRU983514 IBQ983338:IBQ983514 ILM983338:ILM983514 IVI983338:IVI983514 JFE983338:JFE983514 JPA983338:JPA983514 JYW983338:JYW983514 KIS983338:KIS983514 KSO983338:KSO983514 LCK983338:LCK983514 LMG983338:LMG983514 LWC983338:LWC983514 MFY983338:MFY983514 MPU983338:MPU983514 MZQ983338:MZQ983514 NJM983338:NJM983514 NTI983338:NTI983514 ODE983338:ODE983514 ONA983338:ONA983514 OWW983338:OWW983514 PGS983338:PGS983514 PQO983338:PQO983514 QAK983338:QAK983514 QKG983338:QKG983514 QUC983338:QUC983514 RDY983338:RDY983514 RNU983338:RNU983514 RXQ983338:RXQ983514 SHM983338:SHM983514 SRI983338:SRI983514 TBE983338:TBE983514 TLA983338:TLA983514 TUW983338:TUW983514 UES983338:UES983514 UOO983338:UOO983514 UYK983338:UYK983514 VIG983338:VIG983514 VSC983338:VSC983514 WBY983338:WBY983514 WLU983338:WLU983514 WVQ983338:WVQ983514 I65684:J65732 JE65684:JF65732 TA65684:TB65732 ACW65684:ACX65732 AMS65684:AMT65732 AWO65684:AWP65732 BGK65684:BGL65732 BQG65684:BQH65732 CAC65684:CAD65732 CJY65684:CJZ65732 CTU65684:CTV65732 DDQ65684:DDR65732 DNM65684:DNN65732 DXI65684:DXJ65732 EHE65684:EHF65732 ERA65684:ERB65732 FAW65684:FAX65732 FKS65684:FKT65732 FUO65684:FUP65732 GEK65684:GEL65732 GOG65684:GOH65732 GYC65684:GYD65732 HHY65684:HHZ65732 HRU65684:HRV65732 IBQ65684:IBR65732 ILM65684:ILN65732 IVI65684:IVJ65732 JFE65684:JFF65732 JPA65684:JPB65732 JYW65684:JYX65732 KIS65684:KIT65732 KSO65684:KSP65732 LCK65684:LCL65732 LMG65684:LMH65732 LWC65684:LWD65732 MFY65684:MFZ65732 MPU65684:MPV65732 MZQ65684:MZR65732 NJM65684:NJN65732 NTI65684:NTJ65732 ODE65684:ODF65732 ONA65684:ONB65732 OWW65684:OWX65732 PGS65684:PGT65732 PQO65684:PQP65732 QAK65684:QAL65732 QKG65684:QKH65732 QUC65684:QUD65732 RDY65684:RDZ65732 RNU65684:RNV65732 RXQ65684:RXR65732 SHM65684:SHN65732 SRI65684:SRJ65732 TBE65684:TBF65732 TLA65684:TLB65732 TUW65684:TUX65732 UES65684:UET65732 UOO65684:UOP65732 UYK65684:UYL65732 VIG65684:VIH65732 VSC65684:VSD65732 WBY65684:WBZ65732 WLU65684:WLV65732 WVQ65684:WVR65732 I131220:J131268 JE131220:JF131268 TA131220:TB131268 ACW131220:ACX131268 AMS131220:AMT131268 AWO131220:AWP131268 BGK131220:BGL131268 BQG131220:BQH131268 CAC131220:CAD131268 CJY131220:CJZ131268 CTU131220:CTV131268 DDQ131220:DDR131268 DNM131220:DNN131268 DXI131220:DXJ131268 EHE131220:EHF131268 ERA131220:ERB131268 FAW131220:FAX131268 FKS131220:FKT131268 FUO131220:FUP131268 GEK131220:GEL131268 GOG131220:GOH131268 GYC131220:GYD131268 HHY131220:HHZ131268 HRU131220:HRV131268 IBQ131220:IBR131268 ILM131220:ILN131268 IVI131220:IVJ131268 JFE131220:JFF131268 JPA131220:JPB131268 JYW131220:JYX131268 KIS131220:KIT131268 KSO131220:KSP131268 LCK131220:LCL131268 LMG131220:LMH131268 LWC131220:LWD131268 MFY131220:MFZ131268 MPU131220:MPV131268 MZQ131220:MZR131268 NJM131220:NJN131268 NTI131220:NTJ131268 ODE131220:ODF131268 ONA131220:ONB131268 OWW131220:OWX131268 PGS131220:PGT131268 PQO131220:PQP131268 QAK131220:QAL131268 QKG131220:QKH131268 QUC131220:QUD131268 RDY131220:RDZ131268 RNU131220:RNV131268 RXQ131220:RXR131268 SHM131220:SHN131268 SRI131220:SRJ131268 TBE131220:TBF131268 TLA131220:TLB131268 TUW131220:TUX131268 UES131220:UET131268 UOO131220:UOP131268 UYK131220:UYL131268 VIG131220:VIH131268 VSC131220:VSD131268 WBY131220:WBZ131268 WLU131220:WLV131268 WVQ131220:WVR131268 I196756:J196804 JE196756:JF196804 TA196756:TB196804 ACW196756:ACX196804 AMS196756:AMT196804 AWO196756:AWP196804 BGK196756:BGL196804 BQG196756:BQH196804 CAC196756:CAD196804 CJY196756:CJZ196804 CTU196756:CTV196804 DDQ196756:DDR196804 DNM196756:DNN196804 DXI196756:DXJ196804 EHE196756:EHF196804 ERA196756:ERB196804 FAW196756:FAX196804 FKS196756:FKT196804 FUO196756:FUP196804 GEK196756:GEL196804 GOG196756:GOH196804 GYC196756:GYD196804 HHY196756:HHZ196804 HRU196756:HRV196804 IBQ196756:IBR196804 ILM196756:ILN196804 IVI196756:IVJ196804 JFE196756:JFF196804 JPA196756:JPB196804 JYW196756:JYX196804 KIS196756:KIT196804 KSO196756:KSP196804 LCK196756:LCL196804 LMG196756:LMH196804 LWC196756:LWD196804 MFY196756:MFZ196804 MPU196756:MPV196804 MZQ196756:MZR196804 NJM196756:NJN196804 NTI196756:NTJ196804 ODE196756:ODF196804 ONA196756:ONB196804 OWW196756:OWX196804 PGS196756:PGT196804 PQO196756:PQP196804 QAK196756:QAL196804 QKG196756:QKH196804 QUC196756:QUD196804 RDY196756:RDZ196804 RNU196756:RNV196804 RXQ196756:RXR196804 SHM196756:SHN196804 SRI196756:SRJ196804 TBE196756:TBF196804 TLA196756:TLB196804 TUW196756:TUX196804 UES196756:UET196804 UOO196756:UOP196804 UYK196756:UYL196804 VIG196756:VIH196804 VSC196756:VSD196804 WBY196756:WBZ196804 WLU196756:WLV196804 WVQ196756:WVR196804 I262292:J262340 JE262292:JF262340 TA262292:TB262340 ACW262292:ACX262340 AMS262292:AMT262340 AWO262292:AWP262340 BGK262292:BGL262340 BQG262292:BQH262340 CAC262292:CAD262340 CJY262292:CJZ262340 CTU262292:CTV262340 DDQ262292:DDR262340 DNM262292:DNN262340 DXI262292:DXJ262340 EHE262292:EHF262340 ERA262292:ERB262340 FAW262292:FAX262340 FKS262292:FKT262340 FUO262292:FUP262340 GEK262292:GEL262340 GOG262292:GOH262340 GYC262292:GYD262340 HHY262292:HHZ262340 HRU262292:HRV262340 IBQ262292:IBR262340 ILM262292:ILN262340 IVI262292:IVJ262340 JFE262292:JFF262340 JPA262292:JPB262340 JYW262292:JYX262340 KIS262292:KIT262340 KSO262292:KSP262340 LCK262292:LCL262340 LMG262292:LMH262340 LWC262292:LWD262340 MFY262292:MFZ262340 MPU262292:MPV262340 MZQ262292:MZR262340 NJM262292:NJN262340 NTI262292:NTJ262340 ODE262292:ODF262340 ONA262292:ONB262340 OWW262292:OWX262340 PGS262292:PGT262340 PQO262292:PQP262340 QAK262292:QAL262340 QKG262292:QKH262340 QUC262292:QUD262340 RDY262292:RDZ262340 RNU262292:RNV262340 RXQ262292:RXR262340 SHM262292:SHN262340 SRI262292:SRJ262340 TBE262292:TBF262340 TLA262292:TLB262340 TUW262292:TUX262340 UES262292:UET262340 UOO262292:UOP262340 UYK262292:UYL262340 VIG262292:VIH262340 VSC262292:VSD262340 WBY262292:WBZ262340 WLU262292:WLV262340 WVQ262292:WVR262340 I327828:J327876 JE327828:JF327876 TA327828:TB327876 ACW327828:ACX327876 AMS327828:AMT327876 AWO327828:AWP327876 BGK327828:BGL327876 BQG327828:BQH327876 CAC327828:CAD327876 CJY327828:CJZ327876 CTU327828:CTV327876 DDQ327828:DDR327876 DNM327828:DNN327876 DXI327828:DXJ327876 EHE327828:EHF327876 ERA327828:ERB327876 FAW327828:FAX327876 FKS327828:FKT327876 FUO327828:FUP327876 GEK327828:GEL327876 GOG327828:GOH327876 GYC327828:GYD327876 HHY327828:HHZ327876 HRU327828:HRV327876 IBQ327828:IBR327876 ILM327828:ILN327876 IVI327828:IVJ327876 JFE327828:JFF327876 JPA327828:JPB327876 JYW327828:JYX327876 KIS327828:KIT327876 KSO327828:KSP327876 LCK327828:LCL327876 LMG327828:LMH327876 LWC327828:LWD327876 MFY327828:MFZ327876 MPU327828:MPV327876 MZQ327828:MZR327876 NJM327828:NJN327876 NTI327828:NTJ327876 ODE327828:ODF327876 ONA327828:ONB327876 OWW327828:OWX327876 PGS327828:PGT327876 PQO327828:PQP327876 QAK327828:QAL327876 QKG327828:QKH327876 QUC327828:QUD327876 RDY327828:RDZ327876 RNU327828:RNV327876 RXQ327828:RXR327876 SHM327828:SHN327876 SRI327828:SRJ327876 TBE327828:TBF327876 TLA327828:TLB327876 TUW327828:TUX327876 UES327828:UET327876 UOO327828:UOP327876 UYK327828:UYL327876 VIG327828:VIH327876 VSC327828:VSD327876 WBY327828:WBZ327876 WLU327828:WLV327876 WVQ327828:WVR327876 I393364:J393412 JE393364:JF393412 TA393364:TB393412 ACW393364:ACX393412 AMS393364:AMT393412 AWO393364:AWP393412 BGK393364:BGL393412 BQG393364:BQH393412 CAC393364:CAD393412 CJY393364:CJZ393412 CTU393364:CTV393412 DDQ393364:DDR393412 DNM393364:DNN393412 DXI393364:DXJ393412 EHE393364:EHF393412 ERA393364:ERB393412 FAW393364:FAX393412 FKS393364:FKT393412 FUO393364:FUP393412 GEK393364:GEL393412 GOG393364:GOH393412 GYC393364:GYD393412 HHY393364:HHZ393412 HRU393364:HRV393412 IBQ393364:IBR393412 ILM393364:ILN393412 IVI393364:IVJ393412 JFE393364:JFF393412 JPA393364:JPB393412 JYW393364:JYX393412 KIS393364:KIT393412 KSO393364:KSP393412 LCK393364:LCL393412 LMG393364:LMH393412 LWC393364:LWD393412 MFY393364:MFZ393412 MPU393364:MPV393412 MZQ393364:MZR393412 NJM393364:NJN393412 NTI393364:NTJ393412 ODE393364:ODF393412 ONA393364:ONB393412 OWW393364:OWX393412 PGS393364:PGT393412 PQO393364:PQP393412 QAK393364:QAL393412 QKG393364:QKH393412 QUC393364:QUD393412 RDY393364:RDZ393412 RNU393364:RNV393412 RXQ393364:RXR393412 SHM393364:SHN393412 SRI393364:SRJ393412 TBE393364:TBF393412 TLA393364:TLB393412 TUW393364:TUX393412 UES393364:UET393412 UOO393364:UOP393412 UYK393364:UYL393412 VIG393364:VIH393412 VSC393364:VSD393412 WBY393364:WBZ393412 WLU393364:WLV393412 WVQ393364:WVR393412 I458900:J458948 JE458900:JF458948 TA458900:TB458948 ACW458900:ACX458948 AMS458900:AMT458948 AWO458900:AWP458948 BGK458900:BGL458948 BQG458900:BQH458948 CAC458900:CAD458948 CJY458900:CJZ458948 CTU458900:CTV458948 DDQ458900:DDR458948 DNM458900:DNN458948 DXI458900:DXJ458948 EHE458900:EHF458948 ERA458900:ERB458948 FAW458900:FAX458948 FKS458900:FKT458948 FUO458900:FUP458948 GEK458900:GEL458948 GOG458900:GOH458948 GYC458900:GYD458948 HHY458900:HHZ458948 HRU458900:HRV458948 IBQ458900:IBR458948 ILM458900:ILN458948 IVI458900:IVJ458948 JFE458900:JFF458948 JPA458900:JPB458948 JYW458900:JYX458948 KIS458900:KIT458948 KSO458900:KSP458948 LCK458900:LCL458948 LMG458900:LMH458948 LWC458900:LWD458948 MFY458900:MFZ458948 MPU458900:MPV458948 MZQ458900:MZR458948 NJM458900:NJN458948 NTI458900:NTJ458948 ODE458900:ODF458948 ONA458900:ONB458948 OWW458900:OWX458948 PGS458900:PGT458948 PQO458900:PQP458948 QAK458900:QAL458948 QKG458900:QKH458948 QUC458900:QUD458948 RDY458900:RDZ458948 RNU458900:RNV458948 RXQ458900:RXR458948 SHM458900:SHN458948 SRI458900:SRJ458948 TBE458900:TBF458948 TLA458900:TLB458948 TUW458900:TUX458948 UES458900:UET458948 UOO458900:UOP458948 UYK458900:UYL458948 VIG458900:VIH458948 VSC458900:VSD458948 WBY458900:WBZ458948 WLU458900:WLV458948 WVQ458900:WVR458948 I524436:J524484 JE524436:JF524484 TA524436:TB524484 ACW524436:ACX524484 AMS524436:AMT524484 AWO524436:AWP524484 BGK524436:BGL524484 BQG524436:BQH524484 CAC524436:CAD524484 CJY524436:CJZ524484 CTU524436:CTV524484 DDQ524436:DDR524484 DNM524436:DNN524484 DXI524436:DXJ524484 EHE524436:EHF524484 ERA524436:ERB524484 FAW524436:FAX524484 FKS524436:FKT524484 FUO524436:FUP524484 GEK524436:GEL524484 GOG524436:GOH524484 GYC524436:GYD524484 HHY524436:HHZ524484 HRU524436:HRV524484 IBQ524436:IBR524484 ILM524436:ILN524484 IVI524436:IVJ524484 JFE524436:JFF524484 JPA524436:JPB524484 JYW524436:JYX524484 KIS524436:KIT524484 KSO524436:KSP524484 LCK524436:LCL524484 LMG524436:LMH524484 LWC524436:LWD524484 MFY524436:MFZ524484 MPU524436:MPV524484 MZQ524436:MZR524484 NJM524436:NJN524484 NTI524436:NTJ524484 ODE524436:ODF524484 ONA524436:ONB524484 OWW524436:OWX524484 PGS524436:PGT524484 PQO524436:PQP524484 QAK524436:QAL524484 QKG524436:QKH524484 QUC524436:QUD524484 RDY524436:RDZ524484 RNU524436:RNV524484 RXQ524436:RXR524484 SHM524436:SHN524484 SRI524436:SRJ524484 TBE524436:TBF524484 TLA524436:TLB524484 TUW524436:TUX524484 UES524436:UET524484 UOO524436:UOP524484 UYK524436:UYL524484 VIG524436:VIH524484 VSC524436:VSD524484 WBY524436:WBZ524484 WLU524436:WLV524484 WVQ524436:WVR524484 I589972:J590020 JE589972:JF590020 TA589972:TB590020 ACW589972:ACX590020 AMS589972:AMT590020 AWO589972:AWP590020 BGK589972:BGL590020 BQG589972:BQH590020 CAC589972:CAD590020 CJY589972:CJZ590020 CTU589972:CTV590020 DDQ589972:DDR590020 DNM589972:DNN590020 DXI589972:DXJ590020 EHE589972:EHF590020 ERA589972:ERB590020 FAW589972:FAX590020 FKS589972:FKT590020 FUO589972:FUP590020 GEK589972:GEL590020 GOG589972:GOH590020 GYC589972:GYD590020 HHY589972:HHZ590020 HRU589972:HRV590020 IBQ589972:IBR590020 ILM589972:ILN590020 IVI589972:IVJ590020 JFE589972:JFF590020 JPA589972:JPB590020 JYW589972:JYX590020 KIS589972:KIT590020 KSO589972:KSP590020 LCK589972:LCL590020 LMG589972:LMH590020 LWC589972:LWD590020 MFY589972:MFZ590020 MPU589972:MPV590020 MZQ589972:MZR590020 NJM589972:NJN590020 NTI589972:NTJ590020 ODE589972:ODF590020 ONA589972:ONB590020 OWW589972:OWX590020 PGS589972:PGT590020 PQO589972:PQP590020 QAK589972:QAL590020 QKG589972:QKH590020 QUC589972:QUD590020 RDY589972:RDZ590020 RNU589972:RNV590020 RXQ589972:RXR590020 SHM589972:SHN590020 SRI589972:SRJ590020 TBE589972:TBF590020 TLA589972:TLB590020 TUW589972:TUX590020 UES589972:UET590020 UOO589972:UOP590020 UYK589972:UYL590020 VIG589972:VIH590020 VSC589972:VSD590020 WBY589972:WBZ590020 WLU589972:WLV590020 WVQ589972:WVR590020 I655508:J655556 JE655508:JF655556 TA655508:TB655556 ACW655508:ACX655556 AMS655508:AMT655556 AWO655508:AWP655556 BGK655508:BGL655556 BQG655508:BQH655556 CAC655508:CAD655556 CJY655508:CJZ655556 CTU655508:CTV655556 DDQ655508:DDR655556 DNM655508:DNN655556 DXI655508:DXJ655556 EHE655508:EHF655556 ERA655508:ERB655556 FAW655508:FAX655556 FKS655508:FKT655556 FUO655508:FUP655556 GEK655508:GEL655556 GOG655508:GOH655556 GYC655508:GYD655556 HHY655508:HHZ655556 HRU655508:HRV655556 IBQ655508:IBR655556 ILM655508:ILN655556 IVI655508:IVJ655556 JFE655508:JFF655556 JPA655508:JPB655556 JYW655508:JYX655556 KIS655508:KIT655556 KSO655508:KSP655556 LCK655508:LCL655556 LMG655508:LMH655556 LWC655508:LWD655556 MFY655508:MFZ655556 MPU655508:MPV655556 MZQ655508:MZR655556 NJM655508:NJN655556 NTI655508:NTJ655556 ODE655508:ODF655556 ONA655508:ONB655556 OWW655508:OWX655556 PGS655508:PGT655556 PQO655508:PQP655556 QAK655508:QAL655556 QKG655508:QKH655556 QUC655508:QUD655556 RDY655508:RDZ655556 RNU655508:RNV655556 RXQ655508:RXR655556 SHM655508:SHN655556 SRI655508:SRJ655556 TBE655508:TBF655556 TLA655508:TLB655556 TUW655508:TUX655556 UES655508:UET655556 UOO655508:UOP655556 UYK655508:UYL655556 VIG655508:VIH655556 VSC655508:VSD655556 WBY655508:WBZ655556 WLU655508:WLV655556 WVQ655508:WVR655556 I721044:J721092 JE721044:JF721092 TA721044:TB721092 ACW721044:ACX721092 AMS721044:AMT721092 AWO721044:AWP721092 BGK721044:BGL721092 BQG721044:BQH721092 CAC721044:CAD721092 CJY721044:CJZ721092 CTU721044:CTV721092 DDQ721044:DDR721092 DNM721044:DNN721092 DXI721044:DXJ721092 EHE721044:EHF721092 ERA721044:ERB721092 FAW721044:FAX721092 FKS721044:FKT721092 FUO721044:FUP721092 GEK721044:GEL721092 GOG721044:GOH721092 GYC721044:GYD721092 HHY721044:HHZ721092 HRU721044:HRV721092 IBQ721044:IBR721092 ILM721044:ILN721092 IVI721044:IVJ721092 JFE721044:JFF721092 JPA721044:JPB721092 JYW721044:JYX721092 KIS721044:KIT721092 KSO721044:KSP721092 LCK721044:LCL721092 LMG721044:LMH721092 LWC721044:LWD721092 MFY721044:MFZ721092 MPU721044:MPV721092 MZQ721044:MZR721092 NJM721044:NJN721092 NTI721044:NTJ721092 ODE721044:ODF721092 ONA721044:ONB721092 OWW721044:OWX721092 PGS721044:PGT721092 PQO721044:PQP721092 QAK721044:QAL721092 QKG721044:QKH721092 QUC721044:QUD721092 RDY721044:RDZ721092 RNU721044:RNV721092 RXQ721044:RXR721092 SHM721044:SHN721092 SRI721044:SRJ721092 TBE721044:TBF721092 TLA721044:TLB721092 TUW721044:TUX721092 UES721044:UET721092 UOO721044:UOP721092 UYK721044:UYL721092 VIG721044:VIH721092 VSC721044:VSD721092 WBY721044:WBZ721092 WLU721044:WLV721092 WVQ721044:WVR721092 I786580:J786628 JE786580:JF786628 TA786580:TB786628 ACW786580:ACX786628 AMS786580:AMT786628 AWO786580:AWP786628 BGK786580:BGL786628 BQG786580:BQH786628 CAC786580:CAD786628 CJY786580:CJZ786628 CTU786580:CTV786628 DDQ786580:DDR786628 DNM786580:DNN786628 DXI786580:DXJ786628 EHE786580:EHF786628 ERA786580:ERB786628 FAW786580:FAX786628 FKS786580:FKT786628 FUO786580:FUP786628 GEK786580:GEL786628 GOG786580:GOH786628 GYC786580:GYD786628 HHY786580:HHZ786628 HRU786580:HRV786628 IBQ786580:IBR786628 ILM786580:ILN786628 IVI786580:IVJ786628 JFE786580:JFF786628 JPA786580:JPB786628 JYW786580:JYX786628 KIS786580:KIT786628 KSO786580:KSP786628 LCK786580:LCL786628 LMG786580:LMH786628 LWC786580:LWD786628 MFY786580:MFZ786628 MPU786580:MPV786628 MZQ786580:MZR786628 NJM786580:NJN786628 NTI786580:NTJ786628 ODE786580:ODF786628 ONA786580:ONB786628 OWW786580:OWX786628 PGS786580:PGT786628 PQO786580:PQP786628 QAK786580:QAL786628 QKG786580:QKH786628 QUC786580:QUD786628 RDY786580:RDZ786628 RNU786580:RNV786628 RXQ786580:RXR786628 SHM786580:SHN786628 SRI786580:SRJ786628 TBE786580:TBF786628 TLA786580:TLB786628 TUW786580:TUX786628 UES786580:UET786628 UOO786580:UOP786628 UYK786580:UYL786628 VIG786580:VIH786628 VSC786580:VSD786628 WBY786580:WBZ786628 WLU786580:WLV786628 WVQ786580:WVR786628 I852116:J852164 JE852116:JF852164 TA852116:TB852164 ACW852116:ACX852164 AMS852116:AMT852164 AWO852116:AWP852164 BGK852116:BGL852164 BQG852116:BQH852164 CAC852116:CAD852164 CJY852116:CJZ852164 CTU852116:CTV852164 DDQ852116:DDR852164 DNM852116:DNN852164 DXI852116:DXJ852164 EHE852116:EHF852164 ERA852116:ERB852164 FAW852116:FAX852164 FKS852116:FKT852164 FUO852116:FUP852164 GEK852116:GEL852164 GOG852116:GOH852164 GYC852116:GYD852164 HHY852116:HHZ852164 HRU852116:HRV852164 IBQ852116:IBR852164 ILM852116:ILN852164 IVI852116:IVJ852164 JFE852116:JFF852164 JPA852116:JPB852164 JYW852116:JYX852164 KIS852116:KIT852164 KSO852116:KSP852164 LCK852116:LCL852164 LMG852116:LMH852164 LWC852116:LWD852164 MFY852116:MFZ852164 MPU852116:MPV852164 MZQ852116:MZR852164 NJM852116:NJN852164 NTI852116:NTJ852164 ODE852116:ODF852164 ONA852116:ONB852164 OWW852116:OWX852164 PGS852116:PGT852164 PQO852116:PQP852164 QAK852116:QAL852164 QKG852116:QKH852164 QUC852116:QUD852164 RDY852116:RDZ852164 RNU852116:RNV852164 RXQ852116:RXR852164 SHM852116:SHN852164 SRI852116:SRJ852164 TBE852116:TBF852164 TLA852116:TLB852164 TUW852116:TUX852164 UES852116:UET852164 UOO852116:UOP852164 UYK852116:UYL852164 VIG852116:VIH852164 VSC852116:VSD852164 WBY852116:WBZ852164 WLU852116:WLV852164 WVQ852116:WVR852164 I917652:J917700 JE917652:JF917700 TA917652:TB917700 ACW917652:ACX917700 AMS917652:AMT917700 AWO917652:AWP917700 BGK917652:BGL917700 BQG917652:BQH917700 CAC917652:CAD917700 CJY917652:CJZ917700 CTU917652:CTV917700 DDQ917652:DDR917700 DNM917652:DNN917700 DXI917652:DXJ917700 EHE917652:EHF917700 ERA917652:ERB917700 FAW917652:FAX917700 FKS917652:FKT917700 FUO917652:FUP917700 GEK917652:GEL917700 GOG917652:GOH917700 GYC917652:GYD917700 HHY917652:HHZ917700 HRU917652:HRV917700 IBQ917652:IBR917700 ILM917652:ILN917700 IVI917652:IVJ917700 JFE917652:JFF917700 JPA917652:JPB917700 JYW917652:JYX917700 KIS917652:KIT917700 KSO917652:KSP917700 LCK917652:LCL917700 LMG917652:LMH917700 LWC917652:LWD917700 MFY917652:MFZ917700 MPU917652:MPV917700 MZQ917652:MZR917700 NJM917652:NJN917700 NTI917652:NTJ917700 ODE917652:ODF917700 ONA917652:ONB917700 OWW917652:OWX917700 PGS917652:PGT917700 PQO917652:PQP917700 QAK917652:QAL917700 QKG917652:QKH917700 QUC917652:QUD917700 RDY917652:RDZ917700 RNU917652:RNV917700 RXQ917652:RXR917700 SHM917652:SHN917700 SRI917652:SRJ917700 TBE917652:TBF917700 TLA917652:TLB917700 TUW917652:TUX917700 UES917652:UET917700 UOO917652:UOP917700 UYK917652:UYL917700 VIG917652:VIH917700 VSC917652:VSD917700 WBY917652:WBZ917700 WLU917652:WLV917700 WVQ917652:WVR917700 I983188:J983236 JE983188:JF983236 TA983188:TB983236 ACW983188:ACX983236 AMS983188:AMT983236 AWO983188:AWP983236 BGK983188:BGL983236 BQG983188:BQH983236 CAC983188:CAD983236 CJY983188:CJZ983236 CTU983188:CTV983236 DDQ983188:DDR983236 DNM983188:DNN983236 DXI983188:DXJ983236 EHE983188:EHF983236 ERA983188:ERB983236 FAW983188:FAX983236 FKS983188:FKT983236 FUO983188:FUP983236 GEK983188:GEL983236 GOG983188:GOH983236 GYC983188:GYD983236 HHY983188:HHZ983236 HRU983188:HRV983236 IBQ983188:IBR983236 ILM983188:ILN983236 IVI983188:IVJ983236 JFE983188:JFF983236 JPA983188:JPB983236 JYW983188:JYX983236 KIS983188:KIT983236 KSO983188:KSP983236 LCK983188:LCL983236 LMG983188:LMH983236 LWC983188:LWD983236 MFY983188:MFZ983236 MPU983188:MPV983236 MZQ983188:MZR983236 NJM983188:NJN983236 NTI983188:NTJ983236 ODE983188:ODF983236 ONA983188:ONB983236 OWW983188:OWX983236 PGS983188:PGT983236 PQO983188:PQP983236 QAK983188:QAL983236 QKG983188:QKH983236 QUC983188:QUD983236 RDY983188:RDZ983236 RNU983188:RNV983236 RXQ983188:RXR983236 SHM983188:SHN983236 SRI983188:SRJ983236 TBE983188:TBF983236 TLA983188:TLB983236 TUW983188:TUX983236 UES983188:UET983236 UOO983188:UOP983236 UYK983188:UYL983236 VIG983188:VIH983236 VSC983188:VSD983236 WBY983188:WBZ983236 WLU983188:WLV983236 I308:I474 TA122:TB169 ACW122:ACX169 AMS122:AMT169 AWO122:AWP169 BGK122:BGL169 BQG122:BQH169 CAC122:CAD169 CJY122:CJZ169 CTU122:CTV169 DDQ122:DDR169 DNM122:DNN169 DXI122:DXJ169 EHE122:EHF169 ERA122:ERB169 FAW122:FAX169 FKS122:FKT169 FUO122:FUP169 GEK122:GEL169 GOG122:GOH169 GYC122:GYD169 HHY122:HHZ169 HRU122:HRV169 IBQ122:IBR169 ILM122:ILN169 IVI122:IVJ169 JFE122:JFF169 JPA122:JPB169 JYW122:JYX169 KIS122:KIT169 KSO122:KSP169 LCK122:LCL169 LMG122:LMH169 LWC122:LWD169 MFY122:MFZ169 MPU122:MPV169 MZQ122:MZR169 NJM122:NJN169 NTI122:NTJ169 ODE122:ODF169 ONA122:ONB169 OWW122:OWX169 PGS122:PGT169 PQO122:PQP169 QAK122:QAL169 QKG122:QKH169 QUC122:QUD169 RDY122:RDZ169 RNU122:RNV169 RXQ122:RXR169 SHM122:SHN169 SRI122:SRJ169 TBE122:TBF169 TLA122:TLB169 TUW122:TUX169 UES122:UET169 UOO122:UOP169 UYK122:UYL169 VIG122:VIH169 VSC122:VSD169 WBY122:WBZ169 WLU122:WLV169 JE122:JF169 WVQ122:WVR169 I145:I173 TA257:TA474 ACW257:ACW474 AMS257:AMS474 AWO257:AWO474 BGK257:BGK474 BQG257:BQG474 CAC257:CAC474 CJY257:CJY474 CTU257:CTU474 DDQ257:DDQ474 DNM257:DNM474 DXI257:DXI474 EHE257:EHE474 ERA257:ERA474 FAW257:FAW474 FKS257:FKS474 FUO257:FUO474 GEK257:GEK474 GOG257:GOG474 GYC257:GYC474 HHY257:HHY474 HRU257:HRU474 IBQ257:IBQ474 ILM257:ILM474 IVI257:IVI474 JFE257:JFE474 JPA257:JPA474 JYW257:JYW474 KIS257:KIS474 KSO257:KSO474 LCK257:LCK474 LMG257:LMG474 LWC257:LWC474 MFY257:MFY474 MPU257:MPU474 MZQ257:MZQ474 NJM257:NJM474 NTI257:NTI474 ODE257:ODE474 ONA257:ONA474 OWW257:OWW474 PGS257:PGS474 PQO257:PQO474 QAK257:QAK474 QKG257:QKG474 QUC257:QUC474 RDY257:RDY474 RNU257:RNU474 RXQ257:RXQ474 SHM257:SHM474 SRI257:SRI474 TBE257:TBE474 TLA257:TLA474 TUW257:TUW474 UES257:UES474 UOO257:UOO474 UYK257:UYK474 VIG257:VIG474 VSC257:VSC474 WBY257:WBY474 WLU257:WLU474 WVQ257:WVQ474 G215:G384 JE257:JE474 WVQ170:WVQ255 J185:J490 WVO122:WVO384 WLS122:WLS384 WBW122:WBW384 VSA122:VSA384 VIE122:VIE384 UYI122:UYI384 UOM122:UOM384 UEQ122:UEQ384 TUU122:TUU384 TKY122:TKY384 TBC122:TBC384 SRG122:SRG384 SHK122:SHK384 RXO122:RXO384 RNS122:RNS384 RDW122:RDW384 QUA122:QUA384 QKE122:QKE384 QAI122:QAI384 PQM122:PQM384 PGQ122:PGQ384 OWU122:OWU384 OMY122:OMY384 ODC122:ODC384 NTG122:NTG384 NJK122:NJK384 MZO122:MZO384 MPS122:MPS384 MFW122:MFW384 LWA122:LWA384 LME122:LME384 LCI122:LCI384 KSM122:KSM384 KIQ122:KIQ384 JYU122:JYU384 JOY122:JOY384 JFC122:JFC384 IVG122:IVG384 ILK122:ILK384 IBO122:IBO384 HRS122:HRS384 HHW122:HHW384 GYA122:GYA384 GOE122:GOE384 GEI122:GEI384 FUM122:FUM384 FKQ122:FKQ384 FAU122:FAU384 EQY122:EQY384 EHC122:EHC384 DXG122:DXG384 DNK122:DNK384 DDO122:DDO384 CTS122:CTS384 CJW122:CJW384 CAA122:CAA384 BQE122:BQE384 BGI122:BGI384 AWM122:AWM384 AMQ122:AMQ384 ACU122:ACU384 SY122:SY384 JC122:JC384 WVR170:WVR490 WLV170:WLV490 WBZ170:WBZ490 VSD170:VSD490 VIH170:VIH490 UYL170:UYL490 UOP170:UOP490 UET170:UET490 TUX170:TUX490 TLB170:TLB490 TBF170:TBF490 SRJ170:SRJ490 SHN170:SHN490 RXR170:RXR490 RNV170:RNV490 RDZ170:RDZ490 QUD170:QUD490 QKH170:QKH490 QAL170:QAL490 PQP170:PQP490 PGT170:PGT490 OWX170:OWX490 ONB170:ONB490 ODF170:ODF490 NTJ170:NTJ490 NJN170:NJN490 MZR170:MZR490 MPV170:MPV490 MFZ170:MFZ490 LWD170:LWD490 LMH170:LMH490 LCL170:LCL490 KSP170:KSP490 KIT170:KIT490 JYX170:JYX490 JPB170:JPB490 JFF170:JFF490 IVJ170:IVJ490 ILN170:ILN490 IBR170:IBR490 HRV170:HRV490 HHZ170:HHZ490 GYD170:GYD490 GOH170:GOH490 GEL170:GEL490 FUP170:FUP490 FKT170:FKT490 FAX170:FAX490 ERB170:ERB490 EHF170:EHF490 DXJ170:DXJ490 DNN170:DNN490 DDR170:DDR490 CTV170:CTV490 CJZ170:CJZ490 CAD170:CAD490 BQH170:BQH490 BGL170:BGL490 AWP170:AWP490 AMT170:AMT490 ACX170:ACX490 TB170:TB490 JF170:JF490 WWE185:WWE255 WMI185:WMI255 WCM185:WCM255 VSQ185:VSQ255 VIU185:VIU255 UYY185:UYY255 UPC185:UPC255 UFG185:UFG255 TVK185:TVK255 TLO185:TLO255 TBS185:TBS255 SRW185:SRW255 SIA185:SIA255 RYE185:RYE255 ROI185:ROI255 REM185:REM255 QUQ185:QUQ255 QKU185:QKU255 QAY185:QAY255 PRC185:PRC255 PHG185:PHG255 OXK185:OXK255 ONO185:ONO255 ODS185:ODS255 NTW185:NTW255 NKA185:NKA255 NAE185:NAE255 MQI185:MQI255 MGM185:MGM255 LWQ185:LWQ255 LMU185:LMU255 LCY185:LCY255 KTC185:KTC255 KJG185:KJG255 JZK185:JZK255 JPO185:JPO255 JFS185:JFS255 IVW185:IVW255 IMA185:IMA255 ICE185:ICE255 HSI185:HSI255 HIM185:HIM255 GYQ185:GYQ255 GOU185:GOU255 GEY185:GEY255 FVC185:FVC255 FLG185:FLG255 FBK185:FBK255 ERO185:ERO255 EHS185:EHS255 DXW185:DXW255 DOA185:DOA255 DEE185:DEE255 CUI185:CUI255 CKM185:CKM255 CAQ185:CAQ255 BQU185:BQU255 BGY185:BGY255 AXC185:AXC255 ANG185:ANG255 ADK185:ADK255 TO185:TO255 JS185:JS255 W185:W255 I175:I213 WVT122:WVT255 WLX122:WLX255 WCB122:WCB255 VSF122:VSF255 VIJ122:VIJ255 UYN122:UYN255 UOR122:UOR255 UEV122:UEV255 TUZ122:TUZ255 TLD122:TLD255 TBH122:TBH255 SRL122:SRL255 SHP122:SHP255 RXT122:RXT255 RNX122:RNX255 REB122:REB255 QUF122:QUF255 QKJ122:QKJ255 QAN122:QAN255 PQR122:PQR255 PGV122:PGV255 OWZ122:OWZ255 OND122:OND255 ODH122:ODH255 NTL122:NTL255 NJP122:NJP255 MZT122:MZT255 MPX122:MPX255 MGB122:MGB255 LWF122:LWF255 LMJ122:LMJ255 LCN122:LCN255 KSR122:KSR255 KIV122:KIV255 JYZ122:JYZ255 JPD122:JPD255 JFH122:JFH255 IVL122:IVL255 ILP122:ILP255 IBT122:IBT255 HRX122:HRX255 HIB122:HIB255 GYF122:GYF255 GOJ122:GOJ255 GEN122:GEN255 FUR122:FUR255 FKV122:FKV255 FAZ122:FAZ255 ERD122:ERD255 EHH122:EHH255 DXL122:DXL255 DNP122:DNP255 DDT122:DDT255 CTX122:CTX255 CKB122:CKB255 CAF122:CAF255 BQJ122:BQJ255 BGN122:BGN255 AWR122:AWR255 AMV122:AMV255 ACZ122:ACZ255 TD122:TD255 JH122:JH255 L122:L255 WWB122:WWD255 WMF122:WMH255 WCJ122:WCL255 VSN122:VSP255 VIR122:VIT255 UYV122:UYX255 UOZ122:UPB255 UFD122:UFF255 TVH122:TVJ255 TLL122:TLN255 TBP122:TBR255 SRT122:SRV255 SHX122:SHZ255 RYB122:RYD255 ROF122:ROH255 REJ122:REL255 QUN122:QUP255 QKR122:QKT255 QAV122:QAX255 PQZ122:PRB255 PHD122:PHF255 OXH122:OXJ255 ONL122:ONN255 ODP122:ODR255 NTT122:NTV255 NJX122:NJZ255 NAB122:NAD255 MQF122:MQH255 MGJ122:MGL255 LWN122:LWP255 LMR122:LMT255 LCV122:LCX255 KSZ122:KTB255 KJD122:KJF255 JZH122:JZJ255 JPL122:JPN255 JFP122:JFR255 IVT122:IVV255 ILX122:ILZ255 ICB122:ICD255 HSF122:HSH255 HIJ122:HIL255 GYN122:GYP255 GOR122:GOT255 GEV122:GEX255 FUZ122:FVB255 FLD122:FLF255 FBH122:FBJ255 ERL122:ERN255 EHP122:EHR255 DXT122:DXV255 DNX122:DNZ255 DEB122:DED255 CUF122:CUH255 CKJ122:CKL255 CAN122:CAP255 BQR122:BQT255 BGV122:BGX255 AWZ122:AXB255 AND122:ANF255 ADH122:ADJ255 TL122:TN255 JP122:JR255 T122:V255 WVX122:WVZ255 WMB122:WMD255 WCF122:WCH255 VSJ122:VSL255 VIN122:VIP255 UYR122:UYT255 UOV122:UOX255 UEZ122:UFB255 TVD122:TVF255 TLH122:TLJ255 TBL122:TBN255 SRP122:SRR255 SHT122:SHV255 RXX122:RXZ255 ROB122:ROD255 REF122:REH255 QUJ122:QUL255 QKN122:QKP255 QAR122:QAT255 PQV122:PQX255 PGZ122:PHB255 OXD122:OXF255 ONH122:ONJ255 ODL122:ODN255 NTP122:NTR255 NJT122:NJV255 MZX122:MZZ255 MQB122:MQD255 MGF122:MGH255 LWJ122:LWL255 LMN122:LMP255 LCR122:LCT255 KSV122:KSX255 KIZ122:KJB255 JZD122:JZF255 JPH122:JPJ255 JFL122:JFN255 IVP122:IVR255 ILT122:ILV255 IBX122:IBZ255 HSB122:HSD255 HIF122:HIH255 GYJ122:GYL255 GON122:GOP255 GER122:GET255 FUV122:FUX255 FKZ122:FLB255 FBD122:FBF255 ERH122:ERJ255 EHL122:EHN255 DXP122:DXR255 DNT122:DNV255 DDX122:DDZ255 CUB122:CUD255 CKF122:CKH255 CAJ122:CAL255 BQN122:BQP255 BGR122:BGT255 AWV122:AWX255 AMZ122:ANB255 ADD122:ADF255 TH122:TJ255 JL122:JN255 P122:R255 G122:G213 WLU170:WLU255 WBY170:WBY255 VSC170:VSC255 VIG170:VIG255 UYK170:UYK255 UOO170:UOO255 UES170:UES255 TUW170:TUW255 TLA170:TLA255 TBE170:TBE255 SRI170:SRI255 SHM170:SHM255 RXQ170:RXQ255 RNU170:RNU255 RDY170:RDY255 QUC170:QUC255 QKG170:QKG255 QAK170:QAK255 PQO170:PQO255 PGS170:PGS255 OWW170:OWW255 ONA170:ONA255 ODE170:ODE255 NTI170:NTI255 NJM170:NJM255 MZQ170:MZQ255 MPU170:MPU255 MFY170:MFY255 LWC170:LWC255 LMG170:LMG255 LCK170:LCK255 KSO170:KSO255 KIS170:KIS255 JYW170:JYW255 JPA170:JPA255 JFE170:JFE255 IVI170:IVI255 ILM170:ILM255 IBQ170:IBQ255 HRU170:HRU255 HHY170:HHY255 GYC170:GYC255 GOG170:GOG255 GEK170:GEK255 FUO170:FUO255 FKS170:FKS255 FAW170:FAW255 ERA170:ERA255 EHE170:EHE255 DXI170:DXI255 DNM170:DNM255 DDQ170:DDQ255 CTU170:CTU255 CJY170:CJY255 CAC170:CAC255 BQG170:BQG255 BGK170:BGK255 AWO170:AWO255 AMS170:AMS255 ACW170:ACW255 TA170:TA255 JE170:JE255 I257:I302 I304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1401-618F-49D3-B780-26BEE3A4E6FB}">
  <dimension ref="A1:IU91"/>
  <sheetViews>
    <sheetView workbookViewId="0">
      <selection activeCell="J5" sqref="J5"/>
    </sheetView>
  </sheetViews>
  <sheetFormatPr defaultColWidth="9.140625" defaultRowHeight="15.75"/>
  <cols>
    <col min="1" max="1" width="9.42578125" style="100" customWidth="1"/>
    <col min="2" max="2" width="7.85546875" style="100" bestFit="1" customWidth="1"/>
    <col min="3" max="3" width="14.42578125" style="152" bestFit="1" customWidth="1"/>
    <col min="4" max="6" width="13.140625" style="152" customWidth="1"/>
    <col min="7" max="7" width="13.42578125" style="152" bestFit="1" customWidth="1"/>
    <col min="8" max="8" width="9.42578125" style="152" bestFit="1" customWidth="1"/>
    <col min="9" max="9" width="7.5703125" style="152" bestFit="1" customWidth="1"/>
    <col min="10" max="10" width="14.42578125" style="155" bestFit="1" customWidth="1"/>
    <col min="11" max="12" width="12" style="151" bestFit="1" customWidth="1"/>
    <col min="13" max="13" width="12" style="151" customWidth="1"/>
    <col min="14" max="14" width="12.85546875" style="151" bestFit="1" customWidth="1"/>
    <col min="15" max="15" width="14" style="151" bestFit="1" customWidth="1"/>
    <col min="16" max="16" width="10.140625" style="151" customWidth="1"/>
    <col min="17" max="17" width="3.140625" style="135" hidden="1" customWidth="1"/>
    <col min="18" max="254" width="13.140625" style="135" hidden="1" customWidth="1"/>
    <col min="255" max="255" width="1.85546875" style="135" hidden="1" customWidth="1"/>
    <col min="257" max="257" width="9.42578125" customWidth="1"/>
    <col min="258" max="258" width="7.85546875" bestFit="1" customWidth="1"/>
    <col min="259" max="259" width="14.42578125" bestFit="1" customWidth="1"/>
    <col min="260" max="262" width="13.140625" customWidth="1"/>
    <col min="263" max="263" width="13.42578125" bestFit="1" customWidth="1"/>
    <col min="264" max="264" width="9.42578125" bestFit="1" customWidth="1"/>
    <col min="265" max="265" width="7.5703125" bestFit="1" customWidth="1"/>
    <col min="266" max="266" width="14.42578125" bestFit="1" customWidth="1"/>
    <col min="267" max="268" width="12" bestFit="1" customWidth="1"/>
    <col min="269" max="269" width="12" customWidth="1"/>
    <col min="270" max="270" width="12.85546875" bestFit="1" customWidth="1"/>
    <col min="271" max="271" width="14" bestFit="1" customWidth="1"/>
    <col min="272" max="272" width="10.140625" customWidth="1"/>
    <col min="273" max="511" width="0" hidden="1" customWidth="1"/>
    <col min="513" max="513" width="9.42578125" customWidth="1"/>
    <col min="514" max="514" width="7.85546875" bestFit="1" customWidth="1"/>
    <col min="515" max="515" width="14.42578125" bestFit="1" customWidth="1"/>
    <col min="516" max="518" width="13.140625" customWidth="1"/>
    <col min="519" max="519" width="13.42578125" bestFit="1" customWidth="1"/>
    <col min="520" max="520" width="9.42578125" bestFit="1" customWidth="1"/>
    <col min="521" max="521" width="7.5703125" bestFit="1" customWidth="1"/>
    <col min="522" max="522" width="14.42578125" bestFit="1" customWidth="1"/>
    <col min="523" max="524" width="12" bestFit="1" customWidth="1"/>
    <col min="525" max="525" width="12" customWidth="1"/>
    <col min="526" max="526" width="12.85546875" bestFit="1" customWidth="1"/>
    <col min="527" max="527" width="14" bestFit="1" customWidth="1"/>
    <col min="528" max="528" width="10.140625" customWidth="1"/>
    <col min="529" max="767" width="0" hidden="1" customWidth="1"/>
    <col min="769" max="769" width="9.42578125" customWidth="1"/>
    <col min="770" max="770" width="7.85546875" bestFit="1" customWidth="1"/>
    <col min="771" max="771" width="14.42578125" bestFit="1" customWidth="1"/>
    <col min="772" max="774" width="13.140625" customWidth="1"/>
    <col min="775" max="775" width="13.42578125" bestFit="1" customWidth="1"/>
    <col min="776" max="776" width="9.42578125" bestFit="1" customWidth="1"/>
    <col min="777" max="777" width="7.5703125" bestFit="1" customWidth="1"/>
    <col min="778" max="778" width="14.42578125" bestFit="1" customWidth="1"/>
    <col min="779" max="780" width="12" bestFit="1" customWidth="1"/>
    <col min="781" max="781" width="12" customWidth="1"/>
    <col min="782" max="782" width="12.85546875" bestFit="1" customWidth="1"/>
    <col min="783" max="783" width="14" bestFit="1" customWidth="1"/>
    <col min="784" max="784" width="10.140625" customWidth="1"/>
    <col min="785" max="1023" width="0" hidden="1" customWidth="1"/>
    <col min="1025" max="1025" width="9.42578125" customWidth="1"/>
    <col min="1026" max="1026" width="7.85546875" bestFit="1" customWidth="1"/>
    <col min="1027" max="1027" width="14.42578125" bestFit="1" customWidth="1"/>
    <col min="1028" max="1030" width="13.140625" customWidth="1"/>
    <col min="1031" max="1031" width="13.42578125" bestFit="1" customWidth="1"/>
    <col min="1032" max="1032" width="9.42578125" bestFit="1" customWidth="1"/>
    <col min="1033" max="1033" width="7.5703125" bestFit="1" customWidth="1"/>
    <col min="1034" max="1034" width="14.42578125" bestFit="1" customWidth="1"/>
    <col min="1035" max="1036" width="12" bestFit="1" customWidth="1"/>
    <col min="1037" max="1037" width="12" customWidth="1"/>
    <col min="1038" max="1038" width="12.85546875" bestFit="1" customWidth="1"/>
    <col min="1039" max="1039" width="14" bestFit="1" customWidth="1"/>
    <col min="1040" max="1040" width="10.140625" customWidth="1"/>
    <col min="1041" max="1279" width="0" hidden="1" customWidth="1"/>
    <col min="1281" max="1281" width="9.42578125" customWidth="1"/>
    <col min="1282" max="1282" width="7.85546875" bestFit="1" customWidth="1"/>
    <col min="1283" max="1283" width="14.42578125" bestFit="1" customWidth="1"/>
    <col min="1284" max="1286" width="13.140625" customWidth="1"/>
    <col min="1287" max="1287" width="13.42578125" bestFit="1" customWidth="1"/>
    <col min="1288" max="1288" width="9.42578125" bestFit="1" customWidth="1"/>
    <col min="1289" max="1289" width="7.5703125" bestFit="1" customWidth="1"/>
    <col min="1290" max="1290" width="14.42578125" bestFit="1" customWidth="1"/>
    <col min="1291" max="1292" width="12" bestFit="1" customWidth="1"/>
    <col min="1293" max="1293" width="12" customWidth="1"/>
    <col min="1294" max="1294" width="12.85546875" bestFit="1" customWidth="1"/>
    <col min="1295" max="1295" width="14" bestFit="1" customWidth="1"/>
    <col min="1296" max="1296" width="10.140625" customWidth="1"/>
    <col min="1297" max="1535" width="0" hidden="1" customWidth="1"/>
    <col min="1537" max="1537" width="9.42578125" customWidth="1"/>
    <col min="1538" max="1538" width="7.85546875" bestFit="1" customWidth="1"/>
    <col min="1539" max="1539" width="14.42578125" bestFit="1" customWidth="1"/>
    <col min="1540" max="1542" width="13.140625" customWidth="1"/>
    <col min="1543" max="1543" width="13.42578125" bestFit="1" customWidth="1"/>
    <col min="1544" max="1544" width="9.42578125" bestFit="1" customWidth="1"/>
    <col min="1545" max="1545" width="7.5703125" bestFit="1" customWidth="1"/>
    <col min="1546" max="1546" width="14.42578125" bestFit="1" customWidth="1"/>
    <col min="1547" max="1548" width="12" bestFit="1" customWidth="1"/>
    <col min="1549" max="1549" width="12" customWidth="1"/>
    <col min="1550" max="1550" width="12.85546875" bestFit="1" customWidth="1"/>
    <col min="1551" max="1551" width="14" bestFit="1" customWidth="1"/>
    <col min="1552" max="1552" width="10.140625" customWidth="1"/>
    <col min="1553" max="1791" width="0" hidden="1" customWidth="1"/>
    <col min="1793" max="1793" width="9.42578125" customWidth="1"/>
    <col min="1794" max="1794" width="7.85546875" bestFit="1" customWidth="1"/>
    <col min="1795" max="1795" width="14.42578125" bestFit="1" customWidth="1"/>
    <col min="1796" max="1798" width="13.140625" customWidth="1"/>
    <col min="1799" max="1799" width="13.42578125" bestFit="1" customWidth="1"/>
    <col min="1800" max="1800" width="9.42578125" bestFit="1" customWidth="1"/>
    <col min="1801" max="1801" width="7.5703125" bestFit="1" customWidth="1"/>
    <col min="1802" max="1802" width="14.42578125" bestFit="1" customWidth="1"/>
    <col min="1803" max="1804" width="12" bestFit="1" customWidth="1"/>
    <col min="1805" max="1805" width="12" customWidth="1"/>
    <col min="1806" max="1806" width="12.85546875" bestFit="1" customWidth="1"/>
    <col min="1807" max="1807" width="14" bestFit="1" customWidth="1"/>
    <col min="1808" max="1808" width="10.140625" customWidth="1"/>
    <col min="1809" max="2047" width="0" hidden="1" customWidth="1"/>
    <col min="2049" max="2049" width="9.42578125" customWidth="1"/>
    <col min="2050" max="2050" width="7.85546875" bestFit="1" customWidth="1"/>
    <col min="2051" max="2051" width="14.42578125" bestFit="1" customWidth="1"/>
    <col min="2052" max="2054" width="13.140625" customWidth="1"/>
    <col min="2055" max="2055" width="13.42578125" bestFit="1" customWidth="1"/>
    <col min="2056" max="2056" width="9.42578125" bestFit="1" customWidth="1"/>
    <col min="2057" max="2057" width="7.5703125" bestFit="1" customWidth="1"/>
    <col min="2058" max="2058" width="14.42578125" bestFit="1" customWidth="1"/>
    <col min="2059" max="2060" width="12" bestFit="1" customWidth="1"/>
    <col min="2061" max="2061" width="12" customWidth="1"/>
    <col min="2062" max="2062" width="12.85546875" bestFit="1" customWidth="1"/>
    <col min="2063" max="2063" width="14" bestFit="1" customWidth="1"/>
    <col min="2064" max="2064" width="10.140625" customWidth="1"/>
    <col min="2065" max="2303" width="0" hidden="1" customWidth="1"/>
    <col min="2305" max="2305" width="9.42578125" customWidth="1"/>
    <col min="2306" max="2306" width="7.85546875" bestFit="1" customWidth="1"/>
    <col min="2307" max="2307" width="14.42578125" bestFit="1" customWidth="1"/>
    <col min="2308" max="2310" width="13.140625" customWidth="1"/>
    <col min="2311" max="2311" width="13.42578125" bestFit="1" customWidth="1"/>
    <col min="2312" max="2312" width="9.42578125" bestFit="1" customWidth="1"/>
    <col min="2313" max="2313" width="7.5703125" bestFit="1" customWidth="1"/>
    <col min="2314" max="2314" width="14.42578125" bestFit="1" customWidth="1"/>
    <col min="2315" max="2316" width="12" bestFit="1" customWidth="1"/>
    <col min="2317" max="2317" width="12" customWidth="1"/>
    <col min="2318" max="2318" width="12.85546875" bestFit="1" customWidth="1"/>
    <col min="2319" max="2319" width="14" bestFit="1" customWidth="1"/>
    <col min="2320" max="2320" width="10.140625" customWidth="1"/>
    <col min="2321" max="2559" width="0" hidden="1" customWidth="1"/>
    <col min="2561" max="2561" width="9.42578125" customWidth="1"/>
    <col min="2562" max="2562" width="7.85546875" bestFit="1" customWidth="1"/>
    <col min="2563" max="2563" width="14.42578125" bestFit="1" customWidth="1"/>
    <col min="2564" max="2566" width="13.140625" customWidth="1"/>
    <col min="2567" max="2567" width="13.42578125" bestFit="1" customWidth="1"/>
    <col min="2568" max="2568" width="9.42578125" bestFit="1" customWidth="1"/>
    <col min="2569" max="2569" width="7.5703125" bestFit="1" customWidth="1"/>
    <col min="2570" max="2570" width="14.42578125" bestFit="1" customWidth="1"/>
    <col min="2571" max="2572" width="12" bestFit="1" customWidth="1"/>
    <col min="2573" max="2573" width="12" customWidth="1"/>
    <col min="2574" max="2574" width="12.85546875" bestFit="1" customWidth="1"/>
    <col min="2575" max="2575" width="14" bestFit="1" customWidth="1"/>
    <col min="2576" max="2576" width="10.140625" customWidth="1"/>
    <col min="2577" max="2815" width="0" hidden="1" customWidth="1"/>
    <col min="2817" max="2817" width="9.42578125" customWidth="1"/>
    <col min="2818" max="2818" width="7.85546875" bestFit="1" customWidth="1"/>
    <col min="2819" max="2819" width="14.42578125" bestFit="1" customWidth="1"/>
    <col min="2820" max="2822" width="13.140625" customWidth="1"/>
    <col min="2823" max="2823" width="13.42578125" bestFit="1" customWidth="1"/>
    <col min="2824" max="2824" width="9.42578125" bestFit="1" customWidth="1"/>
    <col min="2825" max="2825" width="7.5703125" bestFit="1" customWidth="1"/>
    <col min="2826" max="2826" width="14.42578125" bestFit="1" customWidth="1"/>
    <col min="2827" max="2828" width="12" bestFit="1" customWidth="1"/>
    <col min="2829" max="2829" width="12" customWidth="1"/>
    <col min="2830" max="2830" width="12.85546875" bestFit="1" customWidth="1"/>
    <col min="2831" max="2831" width="14" bestFit="1" customWidth="1"/>
    <col min="2832" max="2832" width="10.140625" customWidth="1"/>
    <col min="2833" max="3071" width="0" hidden="1" customWidth="1"/>
    <col min="3073" max="3073" width="9.42578125" customWidth="1"/>
    <col min="3074" max="3074" width="7.85546875" bestFit="1" customWidth="1"/>
    <col min="3075" max="3075" width="14.42578125" bestFit="1" customWidth="1"/>
    <col min="3076" max="3078" width="13.140625" customWidth="1"/>
    <col min="3079" max="3079" width="13.42578125" bestFit="1" customWidth="1"/>
    <col min="3080" max="3080" width="9.42578125" bestFit="1" customWidth="1"/>
    <col min="3081" max="3081" width="7.5703125" bestFit="1" customWidth="1"/>
    <col min="3082" max="3082" width="14.42578125" bestFit="1" customWidth="1"/>
    <col min="3083" max="3084" width="12" bestFit="1" customWidth="1"/>
    <col min="3085" max="3085" width="12" customWidth="1"/>
    <col min="3086" max="3086" width="12.85546875" bestFit="1" customWidth="1"/>
    <col min="3087" max="3087" width="14" bestFit="1" customWidth="1"/>
    <col min="3088" max="3088" width="10.140625" customWidth="1"/>
    <col min="3089" max="3327" width="0" hidden="1" customWidth="1"/>
    <col min="3329" max="3329" width="9.42578125" customWidth="1"/>
    <col min="3330" max="3330" width="7.85546875" bestFit="1" customWidth="1"/>
    <col min="3331" max="3331" width="14.42578125" bestFit="1" customWidth="1"/>
    <col min="3332" max="3334" width="13.140625" customWidth="1"/>
    <col min="3335" max="3335" width="13.42578125" bestFit="1" customWidth="1"/>
    <col min="3336" max="3336" width="9.42578125" bestFit="1" customWidth="1"/>
    <col min="3337" max="3337" width="7.5703125" bestFit="1" customWidth="1"/>
    <col min="3338" max="3338" width="14.42578125" bestFit="1" customWidth="1"/>
    <col min="3339" max="3340" width="12" bestFit="1" customWidth="1"/>
    <col min="3341" max="3341" width="12" customWidth="1"/>
    <col min="3342" max="3342" width="12.85546875" bestFit="1" customWidth="1"/>
    <col min="3343" max="3343" width="14" bestFit="1" customWidth="1"/>
    <col min="3344" max="3344" width="10.140625" customWidth="1"/>
    <col min="3345" max="3583" width="0" hidden="1" customWidth="1"/>
    <col min="3585" max="3585" width="9.42578125" customWidth="1"/>
    <col min="3586" max="3586" width="7.85546875" bestFit="1" customWidth="1"/>
    <col min="3587" max="3587" width="14.42578125" bestFit="1" customWidth="1"/>
    <col min="3588" max="3590" width="13.140625" customWidth="1"/>
    <col min="3591" max="3591" width="13.42578125" bestFit="1" customWidth="1"/>
    <col min="3592" max="3592" width="9.42578125" bestFit="1" customWidth="1"/>
    <col min="3593" max="3593" width="7.5703125" bestFit="1" customWidth="1"/>
    <col min="3594" max="3594" width="14.42578125" bestFit="1" customWidth="1"/>
    <col min="3595" max="3596" width="12" bestFit="1" customWidth="1"/>
    <col min="3597" max="3597" width="12" customWidth="1"/>
    <col min="3598" max="3598" width="12.85546875" bestFit="1" customWidth="1"/>
    <col min="3599" max="3599" width="14" bestFit="1" customWidth="1"/>
    <col min="3600" max="3600" width="10.140625" customWidth="1"/>
    <col min="3601" max="3839" width="0" hidden="1" customWidth="1"/>
    <col min="3841" max="3841" width="9.42578125" customWidth="1"/>
    <col min="3842" max="3842" width="7.85546875" bestFit="1" customWidth="1"/>
    <col min="3843" max="3843" width="14.42578125" bestFit="1" customWidth="1"/>
    <col min="3844" max="3846" width="13.140625" customWidth="1"/>
    <col min="3847" max="3847" width="13.42578125" bestFit="1" customWidth="1"/>
    <col min="3848" max="3848" width="9.42578125" bestFit="1" customWidth="1"/>
    <col min="3849" max="3849" width="7.5703125" bestFit="1" customWidth="1"/>
    <col min="3850" max="3850" width="14.42578125" bestFit="1" customWidth="1"/>
    <col min="3851" max="3852" width="12" bestFit="1" customWidth="1"/>
    <col min="3853" max="3853" width="12" customWidth="1"/>
    <col min="3854" max="3854" width="12.85546875" bestFit="1" customWidth="1"/>
    <col min="3855" max="3855" width="14" bestFit="1" customWidth="1"/>
    <col min="3856" max="3856" width="10.140625" customWidth="1"/>
    <col min="3857" max="4095" width="0" hidden="1" customWidth="1"/>
    <col min="4097" max="4097" width="9.42578125" customWidth="1"/>
    <col min="4098" max="4098" width="7.85546875" bestFit="1" customWidth="1"/>
    <col min="4099" max="4099" width="14.42578125" bestFit="1" customWidth="1"/>
    <col min="4100" max="4102" width="13.140625" customWidth="1"/>
    <col min="4103" max="4103" width="13.42578125" bestFit="1" customWidth="1"/>
    <col min="4104" max="4104" width="9.42578125" bestFit="1" customWidth="1"/>
    <col min="4105" max="4105" width="7.5703125" bestFit="1" customWidth="1"/>
    <col min="4106" max="4106" width="14.42578125" bestFit="1" customWidth="1"/>
    <col min="4107" max="4108" width="12" bestFit="1" customWidth="1"/>
    <col min="4109" max="4109" width="12" customWidth="1"/>
    <col min="4110" max="4110" width="12.85546875" bestFit="1" customWidth="1"/>
    <col min="4111" max="4111" width="14" bestFit="1" customWidth="1"/>
    <col min="4112" max="4112" width="10.140625" customWidth="1"/>
    <col min="4113" max="4351" width="0" hidden="1" customWidth="1"/>
    <col min="4353" max="4353" width="9.42578125" customWidth="1"/>
    <col min="4354" max="4354" width="7.85546875" bestFit="1" customWidth="1"/>
    <col min="4355" max="4355" width="14.42578125" bestFit="1" customWidth="1"/>
    <col min="4356" max="4358" width="13.140625" customWidth="1"/>
    <col min="4359" max="4359" width="13.42578125" bestFit="1" customWidth="1"/>
    <col min="4360" max="4360" width="9.42578125" bestFit="1" customWidth="1"/>
    <col min="4361" max="4361" width="7.5703125" bestFit="1" customWidth="1"/>
    <col min="4362" max="4362" width="14.42578125" bestFit="1" customWidth="1"/>
    <col min="4363" max="4364" width="12" bestFit="1" customWidth="1"/>
    <col min="4365" max="4365" width="12" customWidth="1"/>
    <col min="4366" max="4366" width="12.85546875" bestFit="1" customWidth="1"/>
    <col min="4367" max="4367" width="14" bestFit="1" customWidth="1"/>
    <col min="4368" max="4368" width="10.140625" customWidth="1"/>
    <col min="4369" max="4607" width="0" hidden="1" customWidth="1"/>
    <col min="4609" max="4609" width="9.42578125" customWidth="1"/>
    <col min="4610" max="4610" width="7.85546875" bestFit="1" customWidth="1"/>
    <col min="4611" max="4611" width="14.42578125" bestFit="1" customWidth="1"/>
    <col min="4612" max="4614" width="13.140625" customWidth="1"/>
    <col min="4615" max="4615" width="13.42578125" bestFit="1" customWidth="1"/>
    <col min="4616" max="4616" width="9.42578125" bestFit="1" customWidth="1"/>
    <col min="4617" max="4617" width="7.5703125" bestFit="1" customWidth="1"/>
    <col min="4618" max="4618" width="14.42578125" bestFit="1" customWidth="1"/>
    <col min="4619" max="4620" width="12" bestFit="1" customWidth="1"/>
    <col min="4621" max="4621" width="12" customWidth="1"/>
    <col min="4622" max="4622" width="12.85546875" bestFit="1" customWidth="1"/>
    <col min="4623" max="4623" width="14" bestFit="1" customWidth="1"/>
    <col min="4624" max="4624" width="10.140625" customWidth="1"/>
    <col min="4625" max="4863" width="0" hidden="1" customWidth="1"/>
    <col min="4865" max="4865" width="9.42578125" customWidth="1"/>
    <col min="4866" max="4866" width="7.85546875" bestFit="1" customWidth="1"/>
    <col min="4867" max="4867" width="14.42578125" bestFit="1" customWidth="1"/>
    <col min="4868" max="4870" width="13.140625" customWidth="1"/>
    <col min="4871" max="4871" width="13.42578125" bestFit="1" customWidth="1"/>
    <col min="4872" max="4872" width="9.42578125" bestFit="1" customWidth="1"/>
    <col min="4873" max="4873" width="7.5703125" bestFit="1" customWidth="1"/>
    <col min="4874" max="4874" width="14.42578125" bestFit="1" customWidth="1"/>
    <col min="4875" max="4876" width="12" bestFit="1" customWidth="1"/>
    <col min="4877" max="4877" width="12" customWidth="1"/>
    <col min="4878" max="4878" width="12.85546875" bestFit="1" customWidth="1"/>
    <col min="4879" max="4879" width="14" bestFit="1" customWidth="1"/>
    <col min="4880" max="4880" width="10.140625" customWidth="1"/>
    <col min="4881" max="5119" width="0" hidden="1" customWidth="1"/>
    <col min="5121" max="5121" width="9.42578125" customWidth="1"/>
    <col min="5122" max="5122" width="7.85546875" bestFit="1" customWidth="1"/>
    <col min="5123" max="5123" width="14.42578125" bestFit="1" customWidth="1"/>
    <col min="5124" max="5126" width="13.140625" customWidth="1"/>
    <col min="5127" max="5127" width="13.42578125" bestFit="1" customWidth="1"/>
    <col min="5128" max="5128" width="9.42578125" bestFit="1" customWidth="1"/>
    <col min="5129" max="5129" width="7.5703125" bestFit="1" customWidth="1"/>
    <col min="5130" max="5130" width="14.42578125" bestFit="1" customWidth="1"/>
    <col min="5131" max="5132" width="12" bestFit="1" customWidth="1"/>
    <col min="5133" max="5133" width="12" customWidth="1"/>
    <col min="5134" max="5134" width="12.85546875" bestFit="1" customWidth="1"/>
    <col min="5135" max="5135" width="14" bestFit="1" customWidth="1"/>
    <col min="5136" max="5136" width="10.140625" customWidth="1"/>
    <col min="5137" max="5375" width="0" hidden="1" customWidth="1"/>
    <col min="5377" max="5377" width="9.42578125" customWidth="1"/>
    <col min="5378" max="5378" width="7.85546875" bestFit="1" customWidth="1"/>
    <col min="5379" max="5379" width="14.42578125" bestFit="1" customWidth="1"/>
    <col min="5380" max="5382" width="13.140625" customWidth="1"/>
    <col min="5383" max="5383" width="13.42578125" bestFit="1" customWidth="1"/>
    <col min="5384" max="5384" width="9.42578125" bestFit="1" customWidth="1"/>
    <col min="5385" max="5385" width="7.5703125" bestFit="1" customWidth="1"/>
    <col min="5386" max="5386" width="14.42578125" bestFit="1" customWidth="1"/>
    <col min="5387" max="5388" width="12" bestFit="1" customWidth="1"/>
    <col min="5389" max="5389" width="12" customWidth="1"/>
    <col min="5390" max="5390" width="12.85546875" bestFit="1" customWidth="1"/>
    <col min="5391" max="5391" width="14" bestFit="1" customWidth="1"/>
    <col min="5392" max="5392" width="10.140625" customWidth="1"/>
    <col min="5393" max="5631" width="0" hidden="1" customWidth="1"/>
    <col min="5633" max="5633" width="9.42578125" customWidth="1"/>
    <col min="5634" max="5634" width="7.85546875" bestFit="1" customWidth="1"/>
    <col min="5635" max="5635" width="14.42578125" bestFit="1" customWidth="1"/>
    <col min="5636" max="5638" width="13.140625" customWidth="1"/>
    <col min="5639" max="5639" width="13.42578125" bestFit="1" customWidth="1"/>
    <col min="5640" max="5640" width="9.42578125" bestFit="1" customWidth="1"/>
    <col min="5641" max="5641" width="7.5703125" bestFit="1" customWidth="1"/>
    <col min="5642" max="5642" width="14.42578125" bestFit="1" customWidth="1"/>
    <col min="5643" max="5644" width="12" bestFit="1" customWidth="1"/>
    <col min="5645" max="5645" width="12" customWidth="1"/>
    <col min="5646" max="5646" width="12.85546875" bestFit="1" customWidth="1"/>
    <col min="5647" max="5647" width="14" bestFit="1" customWidth="1"/>
    <col min="5648" max="5648" width="10.140625" customWidth="1"/>
    <col min="5649" max="5887" width="0" hidden="1" customWidth="1"/>
    <col min="5889" max="5889" width="9.42578125" customWidth="1"/>
    <col min="5890" max="5890" width="7.85546875" bestFit="1" customWidth="1"/>
    <col min="5891" max="5891" width="14.42578125" bestFit="1" customWidth="1"/>
    <col min="5892" max="5894" width="13.140625" customWidth="1"/>
    <col min="5895" max="5895" width="13.42578125" bestFit="1" customWidth="1"/>
    <col min="5896" max="5896" width="9.42578125" bestFit="1" customWidth="1"/>
    <col min="5897" max="5897" width="7.5703125" bestFit="1" customWidth="1"/>
    <col min="5898" max="5898" width="14.42578125" bestFit="1" customWidth="1"/>
    <col min="5899" max="5900" width="12" bestFit="1" customWidth="1"/>
    <col min="5901" max="5901" width="12" customWidth="1"/>
    <col min="5902" max="5902" width="12.85546875" bestFit="1" customWidth="1"/>
    <col min="5903" max="5903" width="14" bestFit="1" customWidth="1"/>
    <col min="5904" max="5904" width="10.140625" customWidth="1"/>
    <col min="5905" max="6143" width="0" hidden="1" customWidth="1"/>
    <col min="6145" max="6145" width="9.42578125" customWidth="1"/>
    <col min="6146" max="6146" width="7.85546875" bestFit="1" customWidth="1"/>
    <col min="6147" max="6147" width="14.42578125" bestFit="1" customWidth="1"/>
    <col min="6148" max="6150" width="13.140625" customWidth="1"/>
    <col min="6151" max="6151" width="13.42578125" bestFit="1" customWidth="1"/>
    <col min="6152" max="6152" width="9.42578125" bestFit="1" customWidth="1"/>
    <col min="6153" max="6153" width="7.5703125" bestFit="1" customWidth="1"/>
    <col min="6154" max="6154" width="14.42578125" bestFit="1" customWidth="1"/>
    <col min="6155" max="6156" width="12" bestFit="1" customWidth="1"/>
    <col min="6157" max="6157" width="12" customWidth="1"/>
    <col min="6158" max="6158" width="12.85546875" bestFit="1" customWidth="1"/>
    <col min="6159" max="6159" width="14" bestFit="1" customWidth="1"/>
    <col min="6160" max="6160" width="10.140625" customWidth="1"/>
    <col min="6161" max="6399" width="0" hidden="1" customWidth="1"/>
    <col min="6401" max="6401" width="9.42578125" customWidth="1"/>
    <col min="6402" max="6402" width="7.85546875" bestFit="1" customWidth="1"/>
    <col min="6403" max="6403" width="14.42578125" bestFit="1" customWidth="1"/>
    <col min="6404" max="6406" width="13.140625" customWidth="1"/>
    <col min="6407" max="6407" width="13.42578125" bestFit="1" customWidth="1"/>
    <col min="6408" max="6408" width="9.42578125" bestFit="1" customWidth="1"/>
    <col min="6409" max="6409" width="7.5703125" bestFit="1" customWidth="1"/>
    <col min="6410" max="6410" width="14.42578125" bestFit="1" customWidth="1"/>
    <col min="6411" max="6412" width="12" bestFit="1" customWidth="1"/>
    <col min="6413" max="6413" width="12" customWidth="1"/>
    <col min="6414" max="6414" width="12.85546875" bestFit="1" customWidth="1"/>
    <col min="6415" max="6415" width="14" bestFit="1" customWidth="1"/>
    <col min="6416" max="6416" width="10.140625" customWidth="1"/>
    <col min="6417" max="6655" width="0" hidden="1" customWidth="1"/>
    <col min="6657" max="6657" width="9.42578125" customWidth="1"/>
    <col min="6658" max="6658" width="7.85546875" bestFit="1" customWidth="1"/>
    <col min="6659" max="6659" width="14.42578125" bestFit="1" customWidth="1"/>
    <col min="6660" max="6662" width="13.140625" customWidth="1"/>
    <col min="6663" max="6663" width="13.42578125" bestFit="1" customWidth="1"/>
    <col min="6664" max="6664" width="9.42578125" bestFit="1" customWidth="1"/>
    <col min="6665" max="6665" width="7.5703125" bestFit="1" customWidth="1"/>
    <col min="6666" max="6666" width="14.42578125" bestFit="1" customWidth="1"/>
    <col min="6667" max="6668" width="12" bestFit="1" customWidth="1"/>
    <col min="6669" max="6669" width="12" customWidth="1"/>
    <col min="6670" max="6670" width="12.85546875" bestFit="1" customWidth="1"/>
    <col min="6671" max="6671" width="14" bestFit="1" customWidth="1"/>
    <col min="6672" max="6672" width="10.140625" customWidth="1"/>
    <col min="6673" max="6911" width="0" hidden="1" customWidth="1"/>
    <col min="6913" max="6913" width="9.42578125" customWidth="1"/>
    <col min="6914" max="6914" width="7.85546875" bestFit="1" customWidth="1"/>
    <col min="6915" max="6915" width="14.42578125" bestFit="1" customWidth="1"/>
    <col min="6916" max="6918" width="13.140625" customWidth="1"/>
    <col min="6919" max="6919" width="13.42578125" bestFit="1" customWidth="1"/>
    <col min="6920" max="6920" width="9.42578125" bestFit="1" customWidth="1"/>
    <col min="6921" max="6921" width="7.5703125" bestFit="1" customWidth="1"/>
    <col min="6922" max="6922" width="14.42578125" bestFit="1" customWidth="1"/>
    <col min="6923" max="6924" width="12" bestFit="1" customWidth="1"/>
    <col min="6925" max="6925" width="12" customWidth="1"/>
    <col min="6926" max="6926" width="12.85546875" bestFit="1" customWidth="1"/>
    <col min="6927" max="6927" width="14" bestFit="1" customWidth="1"/>
    <col min="6928" max="6928" width="10.140625" customWidth="1"/>
    <col min="6929" max="7167" width="0" hidden="1" customWidth="1"/>
    <col min="7169" max="7169" width="9.42578125" customWidth="1"/>
    <col min="7170" max="7170" width="7.85546875" bestFit="1" customWidth="1"/>
    <col min="7171" max="7171" width="14.42578125" bestFit="1" customWidth="1"/>
    <col min="7172" max="7174" width="13.140625" customWidth="1"/>
    <col min="7175" max="7175" width="13.42578125" bestFit="1" customWidth="1"/>
    <col min="7176" max="7176" width="9.42578125" bestFit="1" customWidth="1"/>
    <col min="7177" max="7177" width="7.5703125" bestFit="1" customWidth="1"/>
    <col min="7178" max="7178" width="14.42578125" bestFit="1" customWidth="1"/>
    <col min="7179" max="7180" width="12" bestFit="1" customWidth="1"/>
    <col min="7181" max="7181" width="12" customWidth="1"/>
    <col min="7182" max="7182" width="12.85546875" bestFit="1" customWidth="1"/>
    <col min="7183" max="7183" width="14" bestFit="1" customWidth="1"/>
    <col min="7184" max="7184" width="10.140625" customWidth="1"/>
    <col min="7185" max="7423" width="0" hidden="1" customWidth="1"/>
    <col min="7425" max="7425" width="9.42578125" customWidth="1"/>
    <col min="7426" max="7426" width="7.85546875" bestFit="1" customWidth="1"/>
    <col min="7427" max="7427" width="14.42578125" bestFit="1" customWidth="1"/>
    <col min="7428" max="7430" width="13.140625" customWidth="1"/>
    <col min="7431" max="7431" width="13.42578125" bestFit="1" customWidth="1"/>
    <col min="7432" max="7432" width="9.42578125" bestFit="1" customWidth="1"/>
    <col min="7433" max="7433" width="7.5703125" bestFit="1" customWidth="1"/>
    <col min="7434" max="7434" width="14.42578125" bestFit="1" customWidth="1"/>
    <col min="7435" max="7436" width="12" bestFit="1" customWidth="1"/>
    <col min="7437" max="7437" width="12" customWidth="1"/>
    <col min="7438" max="7438" width="12.85546875" bestFit="1" customWidth="1"/>
    <col min="7439" max="7439" width="14" bestFit="1" customWidth="1"/>
    <col min="7440" max="7440" width="10.140625" customWidth="1"/>
    <col min="7441" max="7679" width="0" hidden="1" customWidth="1"/>
    <col min="7681" max="7681" width="9.42578125" customWidth="1"/>
    <col min="7682" max="7682" width="7.85546875" bestFit="1" customWidth="1"/>
    <col min="7683" max="7683" width="14.42578125" bestFit="1" customWidth="1"/>
    <col min="7684" max="7686" width="13.140625" customWidth="1"/>
    <col min="7687" max="7687" width="13.42578125" bestFit="1" customWidth="1"/>
    <col min="7688" max="7688" width="9.42578125" bestFit="1" customWidth="1"/>
    <col min="7689" max="7689" width="7.5703125" bestFit="1" customWidth="1"/>
    <col min="7690" max="7690" width="14.42578125" bestFit="1" customWidth="1"/>
    <col min="7691" max="7692" width="12" bestFit="1" customWidth="1"/>
    <col min="7693" max="7693" width="12" customWidth="1"/>
    <col min="7694" max="7694" width="12.85546875" bestFit="1" customWidth="1"/>
    <col min="7695" max="7695" width="14" bestFit="1" customWidth="1"/>
    <col min="7696" max="7696" width="10.140625" customWidth="1"/>
    <col min="7697" max="7935" width="0" hidden="1" customWidth="1"/>
    <col min="7937" max="7937" width="9.42578125" customWidth="1"/>
    <col min="7938" max="7938" width="7.85546875" bestFit="1" customWidth="1"/>
    <col min="7939" max="7939" width="14.42578125" bestFit="1" customWidth="1"/>
    <col min="7940" max="7942" width="13.140625" customWidth="1"/>
    <col min="7943" max="7943" width="13.42578125" bestFit="1" customWidth="1"/>
    <col min="7944" max="7944" width="9.42578125" bestFit="1" customWidth="1"/>
    <col min="7945" max="7945" width="7.5703125" bestFit="1" customWidth="1"/>
    <col min="7946" max="7946" width="14.42578125" bestFit="1" customWidth="1"/>
    <col min="7947" max="7948" width="12" bestFit="1" customWidth="1"/>
    <col min="7949" max="7949" width="12" customWidth="1"/>
    <col min="7950" max="7950" width="12.85546875" bestFit="1" customWidth="1"/>
    <col min="7951" max="7951" width="14" bestFit="1" customWidth="1"/>
    <col min="7952" max="7952" width="10.140625" customWidth="1"/>
    <col min="7953" max="8191" width="0" hidden="1" customWidth="1"/>
    <col min="8193" max="8193" width="9.42578125" customWidth="1"/>
    <col min="8194" max="8194" width="7.85546875" bestFit="1" customWidth="1"/>
    <col min="8195" max="8195" width="14.42578125" bestFit="1" customWidth="1"/>
    <col min="8196" max="8198" width="13.140625" customWidth="1"/>
    <col min="8199" max="8199" width="13.42578125" bestFit="1" customWidth="1"/>
    <col min="8200" max="8200" width="9.42578125" bestFit="1" customWidth="1"/>
    <col min="8201" max="8201" width="7.5703125" bestFit="1" customWidth="1"/>
    <col min="8202" max="8202" width="14.42578125" bestFit="1" customWidth="1"/>
    <col min="8203" max="8204" width="12" bestFit="1" customWidth="1"/>
    <col min="8205" max="8205" width="12" customWidth="1"/>
    <col min="8206" max="8206" width="12.85546875" bestFit="1" customWidth="1"/>
    <col min="8207" max="8207" width="14" bestFit="1" customWidth="1"/>
    <col min="8208" max="8208" width="10.140625" customWidth="1"/>
    <col min="8209" max="8447" width="0" hidden="1" customWidth="1"/>
    <col min="8449" max="8449" width="9.42578125" customWidth="1"/>
    <col min="8450" max="8450" width="7.85546875" bestFit="1" customWidth="1"/>
    <col min="8451" max="8451" width="14.42578125" bestFit="1" customWidth="1"/>
    <col min="8452" max="8454" width="13.140625" customWidth="1"/>
    <col min="8455" max="8455" width="13.42578125" bestFit="1" customWidth="1"/>
    <col min="8456" max="8456" width="9.42578125" bestFit="1" customWidth="1"/>
    <col min="8457" max="8457" width="7.5703125" bestFit="1" customWidth="1"/>
    <col min="8458" max="8458" width="14.42578125" bestFit="1" customWidth="1"/>
    <col min="8459" max="8460" width="12" bestFit="1" customWidth="1"/>
    <col min="8461" max="8461" width="12" customWidth="1"/>
    <col min="8462" max="8462" width="12.85546875" bestFit="1" customWidth="1"/>
    <col min="8463" max="8463" width="14" bestFit="1" customWidth="1"/>
    <col min="8464" max="8464" width="10.140625" customWidth="1"/>
    <col min="8465" max="8703" width="0" hidden="1" customWidth="1"/>
    <col min="8705" max="8705" width="9.42578125" customWidth="1"/>
    <col min="8706" max="8706" width="7.85546875" bestFit="1" customWidth="1"/>
    <col min="8707" max="8707" width="14.42578125" bestFit="1" customWidth="1"/>
    <col min="8708" max="8710" width="13.140625" customWidth="1"/>
    <col min="8711" max="8711" width="13.42578125" bestFit="1" customWidth="1"/>
    <col min="8712" max="8712" width="9.42578125" bestFit="1" customWidth="1"/>
    <col min="8713" max="8713" width="7.5703125" bestFit="1" customWidth="1"/>
    <col min="8714" max="8714" width="14.42578125" bestFit="1" customWidth="1"/>
    <col min="8715" max="8716" width="12" bestFit="1" customWidth="1"/>
    <col min="8717" max="8717" width="12" customWidth="1"/>
    <col min="8718" max="8718" width="12.85546875" bestFit="1" customWidth="1"/>
    <col min="8719" max="8719" width="14" bestFit="1" customWidth="1"/>
    <col min="8720" max="8720" width="10.140625" customWidth="1"/>
    <col min="8721" max="8959" width="0" hidden="1" customWidth="1"/>
    <col min="8961" max="8961" width="9.42578125" customWidth="1"/>
    <col min="8962" max="8962" width="7.85546875" bestFit="1" customWidth="1"/>
    <col min="8963" max="8963" width="14.42578125" bestFit="1" customWidth="1"/>
    <col min="8964" max="8966" width="13.140625" customWidth="1"/>
    <col min="8967" max="8967" width="13.42578125" bestFit="1" customWidth="1"/>
    <col min="8968" max="8968" width="9.42578125" bestFit="1" customWidth="1"/>
    <col min="8969" max="8969" width="7.5703125" bestFit="1" customWidth="1"/>
    <col min="8970" max="8970" width="14.42578125" bestFit="1" customWidth="1"/>
    <col min="8971" max="8972" width="12" bestFit="1" customWidth="1"/>
    <col min="8973" max="8973" width="12" customWidth="1"/>
    <col min="8974" max="8974" width="12.85546875" bestFit="1" customWidth="1"/>
    <col min="8975" max="8975" width="14" bestFit="1" customWidth="1"/>
    <col min="8976" max="8976" width="10.140625" customWidth="1"/>
    <col min="8977" max="9215" width="0" hidden="1" customWidth="1"/>
    <col min="9217" max="9217" width="9.42578125" customWidth="1"/>
    <col min="9218" max="9218" width="7.85546875" bestFit="1" customWidth="1"/>
    <col min="9219" max="9219" width="14.42578125" bestFit="1" customWidth="1"/>
    <col min="9220" max="9222" width="13.140625" customWidth="1"/>
    <col min="9223" max="9223" width="13.42578125" bestFit="1" customWidth="1"/>
    <col min="9224" max="9224" width="9.42578125" bestFit="1" customWidth="1"/>
    <col min="9225" max="9225" width="7.5703125" bestFit="1" customWidth="1"/>
    <col min="9226" max="9226" width="14.42578125" bestFit="1" customWidth="1"/>
    <col min="9227" max="9228" width="12" bestFit="1" customWidth="1"/>
    <col min="9229" max="9229" width="12" customWidth="1"/>
    <col min="9230" max="9230" width="12.85546875" bestFit="1" customWidth="1"/>
    <col min="9231" max="9231" width="14" bestFit="1" customWidth="1"/>
    <col min="9232" max="9232" width="10.140625" customWidth="1"/>
    <col min="9233" max="9471" width="0" hidden="1" customWidth="1"/>
    <col min="9473" max="9473" width="9.42578125" customWidth="1"/>
    <col min="9474" max="9474" width="7.85546875" bestFit="1" customWidth="1"/>
    <col min="9475" max="9475" width="14.42578125" bestFit="1" customWidth="1"/>
    <col min="9476" max="9478" width="13.140625" customWidth="1"/>
    <col min="9479" max="9479" width="13.42578125" bestFit="1" customWidth="1"/>
    <col min="9480" max="9480" width="9.42578125" bestFit="1" customWidth="1"/>
    <col min="9481" max="9481" width="7.5703125" bestFit="1" customWidth="1"/>
    <col min="9482" max="9482" width="14.42578125" bestFit="1" customWidth="1"/>
    <col min="9483" max="9484" width="12" bestFit="1" customWidth="1"/>
    <col min="9485" max="9485" width="12" customWidth="1"/>
    <col min="9486" max="9486" width="12.85546875" bestFit="1" customWidth="1"/>
    <col min="9487" max="9487" width="14" bestFit="1" customWidth="1"/>
    <col min="9488" max="9488" width="10.140625" customWidth="1"/>
    <col min="9489" max="9727" width="0" hidden="1" customWidth="1"/>
    <col min="9729" max="9729" width="9.42578125" customWidth="1"/>
    <col min="9730" max="9730" width="7.85546875" bestFit="1" customWidth="1"/>
    <col min="9731" max="9731" width="14.42578125" bestFit="1" customWidth="1"/>
    <col min="9732" max="9734" width="13.140625" customWidth="1"/>
    <col min="9735" max="9735" width="13.42578125" bestFit="1" customWidth="1"/>
    <col min="9736" max="9736" width="9.42578125" bestFit="1" customWidth="1"/>
    <col min="9737" max="9737" width="7.5703125" bestFit="1" customWidth="1"/>
    <col min="9738" max="9738" width="14.42578125" bestFit="1" customWidth="1"/>
    <col min="9739" max="9740" width="12" bestFit="1" customWidth="1"/>
    <col min="9741" max="9741" width="12" customWidth="1"/>
    <col min="9742" max="9742" width="12.85546875" bestFit="1" customWidth="1"/>
    <col min="9743" max="9743" width="14" bestFit="1" customWidth="1"/>
    <col min="9744" max="9744" width="10.140625" customWidth="1"/>
    <col min="9745" max="9983" width="0" hidden="1" customWidth="1"/>
    <col min="9985" max="9985" width="9.42578125" customWidth="1"/>
    <col min="9986" max="9986" width="7.85546875" bestFit="1" customWidth="1"/>
    <col min="9987" max="9987" width="14.42578125" bestFit="1" customWidth="1"/>
    <col min="9988" max="9990" width="13.140625" customWidth="1"/>
    <col min="9991" max="9991" width="13.42578125" bestFit="1" customWidth="1"/>
    <col min="9992" max="9992" width="9.42578125" bestFit="1" customWidth="1"/>
    <col min="9993" max="9993" width="7.5703125" bestFit="1" customWidth="1"/>
    <col min="9994" max="9994" width="14.42578125" bestFit="1" customWidth="1"/>
    <col min="9995" max="9996" width="12" bestFit="1" customWidth="1"/>
    <col min="9997" max="9997" width="12" customWidth="1"/>
    <col min="9998" max="9998" width="12.85546875" bestFit="1" customWidth="1"/>
    <col min="9999" max="9999" width="14" bestFit="1" customWidth="1"/>
    <col min="10000" max="10000" width="10.140625" customWidth="1"/>
    <col min="10001" max="10239" width="0" hidden="1" customWidth="1"/>
    <col min="10241" max="10241" width="9.42578125" customWidth="1"/>
    <col min="10242" max="10242" width="7.85546875" bestFit="1" customWidth="1"/>
    <col min="10243" max="10243" width="14.42578125" bestFit="1" customWidth="1"/>
    <col min="10244" max="10246" width="13.140625" customWidth="1"/>
    <col min="10247" max="10247" width="13.42578125" bestFit="1" customWidth="1"/>
    <col min="10248" max="10248" width="9.42578125" bestFit="1" customWidth="1"/>
    <col min="10249" max="10249" width="7.5703125" bestFit="1" customWidth="1"/>
    <col min="10250" max="10250" width="14.42578125" bestFit="1" customWidth="1"/>
    <col min="10251" max="10252" width="12" bestFit="1" customWidth="1"/>
    <col min="10253" max="10253" width="12" customWidth="1"/>
    <col min="10254" max="10254" width="12.85546875" bestFit="1" customWidth="1"/>
    <col min="10255" max="10255" width="14" bestFit="1" customWidth="1"/>
    <col min="10256" max="10256" width="10.140625" customWidth="1"/>
    <col min="10257" max="10495" width="0" hidden="1" customWidth="1"/>
    <col min="10497" max="10497" width="9.42578125" customWidth="1"/>
    <col min="10498" max="10498" width="7.85546875" bestFit="1" customWidth="1"/>
    <col min="10499" max="10499" width="14.42578125" bestFit="1" customWidth="1"/>
    <col min="10500" max="10502" width="13.140625" customWidth="1"/>
    <col min="10503" max="10503" width="13.42578125" bestFit="1" customWidth="1"/>
    <col min="10504" max="10504" width="9.42578125" bestFit="1" customWidth="1"/>
    <col min="10505" max="10505" width="7.5703125" bestFit="1" customWidth="1"/>
    <col min="10506" max="10506" width="14.42578125" bestFit="1" customWidth="1"/>
    <col min="10507" max="10508" width="12" bestFit="1" customWidth="1"/>
    <col min="10509" max="10509" width="12" customWidth="1"/>
    <col min="10510" max="10510" width="12.85546875" bestFit="1" customWidth="1"/>
    <col min="10511" max="10511" width="14" bestFit="1" customWidth="1"/>
    <col min="10512" max="10512" width="10.140625" customWidth="1"/>
    <col min="10513" max="10751" width="0" hidden="1" customWidth="1"/>
    <col min="10753" max="10753" width="9.42578125" customWidth="1"/>
    <col min="10754" max="10754" width="7.85546875" bestFit="1" customWidth="1"/>
    <col min="10755" max="10755" width="14.42578125" bestFit="1" customWidth="1"/>
    <col min="10756" max="10758" width="13.140625" customWidth="1"/>
    <col min="10759" max="10759" width="13.42578125" bestFit="1" customWidth="1"/>
    <col min="10760" max="10760" width="9.42578125" bestFit="1" customWidth="1"/>
    <col min="10761" max="10761" width="7.5703125" bestFit="1" customWidth="1"/>
    <col min="10762" max="10762" width="14.42578125" bestFit="1" customWidth="1"/>
    <col min="10763" max="10764" width="12" bestFit="1" customWidth="1"/>
    <col min="10765" max="10765" width="12" customWidth="1"/>
    <col min="10766" max="10766" width="12.85546875" bestFit="1" customWidth="1"/>
    <col min="10767" max="10767" width="14" bestFit="1" customWidth="1"/>
    <col min="10768" max="10768" width="10.140625" customWidth="1"/>
    <col min="10769" max="11007" width="0" hidden="1" customWidth="1"/>
    <col min="11009" max="11009" width="9.42578125" customWidth="1"/>
    <col min="11010" max="11010" width="7.85546875" bestFit="1" customWidth="1"/>
    <col min="11011" max="11011" width="14.42578125" bestFit="1" customWidth="1"/>
    <col min="11012" max="11014" width="13.140625" customWidth="1"/>
    <col min="11015" max="11015" width="13.42578125" bestFit="1" customWidth="1"/>
    <col min="11016" max="11016" width="9.42578125" bestFit="1" customWidth="1"/>
    <col min="11017" max="11017" width="7.5703125" bestFit="1" customWidth="1"/>
    <col min="11018" max="11018" width="14.42578125" bestFit="1" customWidth="1"/>
    <col min="11019" max="11020" width="12" bestFit="1" customWidth="1"/>
    <col min="11021" max="11021" width="12" customWidth="1"/>
    <col min="11022" max="11022" width="12.85546875" bestFit="1" customWidth="1"/>
    <col min="11023" max="11023" width="14" bestFit="1" customWidth="1"/>
    <col min="11024" max="11024" width="10.140625" customWidth="1"/>
    <col min="11025" max="11263" width="0" hidden="1" customWidth="1"/>
    <col min="11265" max="11265" width="9.42578125" customWidth="1"/>
    <col min="11266" max="11266" width="7.85546875" bestFit="1" customWidth="1"/>
    <col min="11267" max="11267" width="14.42578125" bestFit="1" customWidth="1"/>
    <col min="11268" max="11270" width="13.140625" customWidth="1"/>
    <col min="11271" max="11271" width="13.42578125" bestFit="1" customWidth="1"/>
    <col min="11272" max="11272" width="9.42578125" bestFit="1" customWidth="1"/>
    <col min="11273" max="11273" width="7.5703125" bestFit="1" customWidth="1"/>
    <col min="11274" max="11274" width="14.42578125" bestFit="1" customWidth="1"/>
    <col min="11275" max="11276" width="12" bestFit="1" customWidth="1"/>
    <col min="11277" max="11277" width="12" customWidth="1"/>
    <col min="11278" max="11278" width="12.85546875" bestFit="1" customWidth="1"/>
    <col min="11279" max="11279" width="14" bestFit="1" customWidth="1"/>
    <col min="11280" max="11280" width="10.140625" customWidth="1"/>
    <col min="11281" max="11519" width="0" hidden="1" customWidth="1"/>
    <col min="11521" max="11521" width="9.42578125" customWidth="1"/>
    <col min="11522" max="11522" width="7.85546875" bestFit="1" customWidth="1"/>
    <col min="11523" max="11523" width="14.42578125" bestFit="1" customWidth="1"/>
    <col min="11524" max="11526" width="13.140625" customWidth="1"/>
    <col min="11527" max="11527" width="13.42578125" bestFit="1" customWidth="1"/>
    <col min="11528" max="11528" width="9.42578125" bestFit="1" customWidth="1"/>
    <col min="11529" max="11529" width="7.5703125" bestFit="1" customWidth="1"/>
    <col min="11530" max="11530" width="14.42578125" bestFit="1" customWidth="1"/>
    <col min="11531" max="11532" width="12" bestFit="1" customWidth="1"/>
    <col min="11533" max="11533" width="12" customWidth="1"/>
    <col min="11534" max="11534" width="12.85546875" bestFit="1" customWidth="1"/>
    <col min="11535" max="11535" width="14" bestFit="1" customWidth="1"/>
    <col min="11536" max="11536" width="10.140625" customWidth="1"/>
    <col min="11537" max="11775" width="0" hidden="1" customWidth="1"/>
    <col min="11777" max="11777" width="9.42578125" customWidth="1"/>
    <col min="11778" max="11778" width="7.85546875" bestFit="1" customWidth="1"/>
    <col min="11779" max="11779" width="14.42578125" bestFit="1" customWidth="1"/>
    <col min="11780" max="11782" width="13.140625" customWidth="1"/>
    <col min="11783" max="11783" width="13.42578125" bestFit="1" customWidth="1"/>
    <col min="11784" max="11784" width="9.42578125" bestFit="1" customWidth="1"/>
    <col min="11785" max="11785" width="7.5703125" bestFit="1" customWidth="1"/>
    <col min="11786" max="11786" width="14.42578125" bestFit="1" customWidth="1"/>
    <col min="11787" max="11788" width="12" bestFit="1" customWidth="1"/>
    <col min="11789" max="11789" width="12" customWidth="1"/>
    <col min="11790" max="11790" width="12.85546875" bestFit="1" customWidth="1"/>
    <col min="11791" max="11791" width="14" bestFit="1" customWidth="1"/>
    <col min="11792" max="11792" width="10.140625" customWidth="1"/>
    <col min="11793" max="12031" width="0" hidden="1" customWidth="1"/>
    <col min="12033" max="12033" width="9.42578125" customWidth="1"/>
    <col min="12034" max="12034" width="7.85546875" bestFit="1" customWidth="1"/>
    <col min="12035" max="12035" width="14.42578125" bestFit="1" customWidth="1"/>
    <col min="12036" max="12038" width="13.140625" customWidth="1"/>
    <col min="12039" max="12039" width="13.42578125" bestFit="1" customWidth="1"/>
    <col min="12040" max="12040" width="9.42578125" bestFit="1" customWidth="1"/>
    <col min="12041" max="12041" width="7.5703125" bestFit="1" customWidth="1"/>
    <col min="12042" max="12042" width="14.42578125" bestFit="1" customWidth="1"/>
    <col min="12043" max="12044" width="12" bestFit="1" customWidth="1"/>
    <col min="12045" max="12045" width="12" customWidth="1"/>
    <col min="12046" max="12046" width="12.85546875" bestFit="1" customWidth="1"/>
    <col min="12047" max="12047" width="14" bestFit="1" customWidth="1"/>
    <col min="12048" max="12048" width="10.140625" customWidth="1"/>
    <col min="12049" max="12287" width="0" hidden="1" customWidth="1"/>
    <col min="12289" max="12289" width="9.42578125" customWidth="1"/>
    <col min="12290" max="12290" width="7.85546875" bestFit="1" customWidth="1"/>
    <col min="12291" max="12291" width="14.42578125" bestFit="1" customWidth="1"/>
    <col min="12292" max="12294" width="13.140625" customWidth="1"/>
    <col min="12295" max="12295" width="13.42578125" bestFit="1" customWidth="1"/>
    <col min="12296" max="12296" width="9.42578125" bestFit="1" customWidth="1"/>
    <col min="12297" max="12297" width="7.5703125" bestFit="1" customWidth="1"/>
    <col min="12298" max="12298" width="14.42578125" bestFit="1" customWidth="1"/>
    <col min="12299" max="12300" width="12" bestFit="1" customWidth="1"/>
    <col min="12301" max="12301" width="12" customWidth="1"/>
    <col min="12302" max="12302" width="12.85546875" bestFit="1" customWidth="1"/>
    <col min="12303" max="12303" width="14" bestFit="1" customWidth="1"/>
    <col min="12304" max="12304" width="10.140625" customWidth="1"/>
    <col min="12305" max="12543" width="0" hidden="1" customWidth="1"/>
    <col min="12545" max="12545" width="9.42578125" customWidth="1"/>
    <col min="12546" max="12546" width="7.85546875" bestFit="1" customWidth="1"/>
    <col min="12547" max="12547" width="14.42578125" bestFit="1" customWidth="1"/>
    <col min="12548" max="12550" width="13.140625" customWidth="1"/>
    <col min="12551" max="12551" width="13.42578125" bestFit="1" customWidth="1"/>
    <col min="12552" max="12552" width="9.42578125" bestFit="1" customWidth="1"/>
    <col min="12553" max="12553" width="7.5703125" bestFit="1" customWidth="1"/>
    <col min="12554" max="12554" width="14.42578125" bestFit="1" customWidth="1"/>
    <col min="12555" max="12556" width="12" bestFit="1" customWidth="1"/>
    <col min="12557" max="12557" width="12" customWidth="1"/>
    <col min="12558" max="12558" width="12.85546875" bestFit="1" customWidth="1"/>
    <col min="12559" max="12559" width="14" bestFit="1" customWidth="1"/>
    <col min="12560" max="12560" width="10.140625" customWidth="1"/>
    <col min="12561" max="12799" width="0" hidden="1" customWidth="1"/>
    <col min="12801" max="12801" width="9.42578125" customWidth="1"/>
    <col min="12802" max="12802" width="7.85546875" bestFit="1" customWidth="1"/>
    <col min="12803" max="12803" width="14.42578125" bestFit="1" customWidth="1"/>
    <col min="12804" max="12806" width="13.140625" customWidth="1"/>
    <col min="12807" max="12807" width="13.42578125" bestFit="1" customWidth="1"/>
    <col min="12808" max="12808" width="9.42578125" bestFit="1" customWidth="1"/>
    <col min="12809" max="12809" width="7.5703125" bestFit="1" customWidth="1"/>
    <col min="12810" max="12810" width="14.42578125" bestFit="1" customWidth="1"/>
    <col min="12811" max="12812" width="12" bestFit="1" customWidth="1"/>
    <col min="12813" max="12813" width="12" customWidth="1"/>
    <col min="12814" max="12814" width="12.85546875" bestFit="1" customWidth="1"/>
    <col min="12815" max="12815" width="14" bestFit="1" customWidth="1"/>
    <col min="12816" max="12816" width="10.140625" customWidth="1"/>
    <col min="12817" max="13055" width="0" hidden="1" customWidth="1"/>
    <col min="13057" max="13057" width="9.42578125" customWidth="1"/>
    <col min="13058" max="13058" width="7.85546875" bestFit="1" customWidth="1"/>
    <col min="13059" max="13059" width="14.42578125" bestFit="1" customWidth="1"/>
    <col min="13060" max="13062" width="13.140625" customWidth="1"/>
    <col min="13063" max="13063" width="13.42578125" bestFit="1" customWidth="1"/>
    <col min="13064" max="13064" width="9.42578125" bestFit="1" customWidth="1"/>
    <col min="13065" max="13065" width="7.5703125" bestFit="1" customWidth="1"/>
    <col min="13066" max="13066" width="14.42578125" bestFit="1" customWidth="1"/>
    <col min="13067" max="13068" width="12" bestFit="1" customWidth="1"/>
    <col min="13069" max="13069" width="12" customWidth="1"/>
    <col min="13070" max="13070" width="12.85546875" bestFit="1" customWidth="1"/>
    <col min="13071" max="13071" width="14" bestFit="1" customWidth="1"/>
    <col min="13072" max="13072" width="10.140625" customWidth="1"/>
    <col min="13073" max="13311" width="0" hidden="1" customWidth="1"/>
    <col min="13313" max="13313" width="9.42578125" customWidth="1"/>
    <col min="13314" max="13314" width="7.85546875" bestFit="1" customWidth="1"/>
    <col min="13315" max="13315" width="14.42578125" bestFit="1" customWidth="1"/>
    <col min="13316" max="13318" width="13.140625" customWidth="1"/>
    <col min="13319" max="13319" width="13.42578125" bestFit="1" customWidth="1"/>
    <col min="13320" max="13320" width="9.42578125" bestFit="1" customWidth="1"/>
    <col min="13321" max="13321" width="7.5703125" bestFit="1" customWidth="1"/>
    <col min="13322" max="13322" width="14.42578125" bestFit="1" customWidth="1"/>
    <col min="13323" max="13324" width="12" bestFit="1" customWidth="1"/>
    <col min="13325" max="13325" width="12" customWidth="1"/>
    <col min="13326" max="13326" width="12.85546875" bestFit="1" customWidth="1"/>
    <col min="13327" max="13327" width="14" bestFit="1" customWidth="1"/>
    <col min="13328" max="13328" width="10.140625" customWidth="1"/>
    <col min="13329" max="13567" width="0" hidden="1" customWidth="1"/>
    <col min="13569" max="13569" width="9.42578125" customWidth="1"/>
    <col min="13570" max="13570" width="7.85546875" bestFit="1" customWidth="1"/>
    <col min="13571" max="13571" width="14.42578125" bestFit="1" customWidth="1"/>
    <col min="13572" max="13574" width="13.140625" customWidth="1"/>
    <col min="13575" max="13575" width="13.42578125" bestFit="1" customWidth="1"/>
    <col min="13576" max="13576" width="9.42578125" bestFit="1" customWidth="1"/>
    <col min="13577" max="13577" width="7.5703125" bestFit="1" customWidth="1"/>
    <col min="13578" max="13578" width="14.42578125" bestFit="1" customWidth="1"/>
    <col min="13579" max="13580" width="12" bestFit="1" customWidth="1"/>
    <col min="13581" max="13581" width="12" customWidth="1"/>
    <col min="13582" max="13582" width="12.85546875" bestFit="1" customWidth="1"/>
    <col min="13583" max="13583" width="14" bestFit="1" customWidth="1"/>
    <col min="13584" max="13584" width="10.140625" customWidth="1"/>
    <col min="13585" max="13823" width="0" hidden="1" customWidth="1"/>
    <col min="13825" max="13825" width="9.42578125" customWidth="1"/>
    <col min="13826" max="13826" width="7.85546875" bestFit="1" customWidth="1"/>
    <col min="13827" max="13827" width="14.42578125" bestFit="1" customWidth="1"/>
    <col min="13828" max="13830" width="13.140625" customWidth="1"/>
    <col min="13831" max="13831" width="13.42578125" bestFit="1" customWidth="1"/>
    <col min="13832" max="13832" width="9.42578125" bestFit="1" customWidth="1"/>
    <col min="13833" max="13833" width="7.5703125" bestFit="1" customWidth="1"/>
    <col min="13834" max="13834" width="14.42578125" bestFit="1" customWidth="1"/>
    <col min="13835" max="13836" width="12" bestFit="1" customWidth="1"/>
    <col min="13837" max="13837" width="12" customWidth="1"/>
    <col min="13838" max="13838" width="12.85546875" bestFit="1" customWidth="1"/>
    <col min="13839" max="13839" width="14" bestFit="1" customWidth="1"/>
    <col min="13840" max="13840" width="10.140625" customWidth="1"/>
    <col min="13841" max="14079" width="0" hidden="1" customWidth="1"/>
    <col min="14081" max="14081" width="9.42578125" customWidth="1"/>
    <col min="14082" max="14082" width="7.85546875" bestFit="1" customWidth="1"/>
    <col min="14083" max="14083" width="14.42578125" bestFit="1" customWidth="1"/>
    <col min="14084" max="14086" width="13.140625" customWidth="1"/>
    <col min="14087" max="14087" width="13.42578125" bestFit="1" customWidth="1"/>
    <col min="14088" max="14088" width="9.42578125" bestFit="1" customWidth="1"/>
    <col min="14089" max="14089" width="7.5703125" bestFit="1" customWidth="1"/>
    <col min="14090" max="14090" width="14.42578125" bestFit="1" customWidth="1"/>
    <col min="14091" max="14092" width="12" bestFit="1" customWidth="1"/>
    <col min="14093" max="14093" width="12" customWidth="1"/>
    <col min="14094" max="14094" width="12.85546875" bestFit="1" customWidth="1"/>
    <col min="14095" max="14095" width="14" bestFit="1" customWidth="1"/>
    <col min="14096" max="14096" width="10.140625" customWidth="1"/>
    <col min="14097" max="14335" width="0" hidden="1" customWidth="1"/>
    <col min="14337" max="14337" width="9.42578125" customWidth="1"/>
    <col min="14338" max="14338" width="7.85546875" bestFit="1" customWidth="1"/>
    <col min="14339" max="14339" width="14.42578125" bestFit="1" customWidth="1"/>
    <col min="14340" max="14342" width="13.140625" customWidth="1"/>
    <col min="14343" max="14343" width="13.42578125" bestFit="1" customWidth="1"/>
    <col min="14344" max="14344" width="9.42578125" bestFit="1" customWidth="1"/>
    <col min="14345" max="14345" width="7.5703125" bestFit="1" customWidth="1"/>
    <col min="14346" max="14346" width="14.42578125" bestFit="1" customWidth="1"/>
    <col min="14347" max="14348" width="12" bestFit="1" customWidth="1"/>
    <col min="14349" max="14349" width="12" customWidth="1"/>
    <col min="14350" max="14350" width="12.85546875" bestFit="1" customWidth="1"/>
    <col min="14351" max="14351" width="14" bestFit="1" customWidth="1"/>
    <col min="14352" max="14352" width="10.140625" customWidth="1"/>
    <col min="14353" max="14591" width="0" hidden="1" customWidth="1"/>
    <col min="14593" max="14593" width="9.42578125" customWidth="1"/>
    <col min="14594" max="14594" width="7.85546875" bestFit="1" customWidth="1"/>
    <col min="14595" max="14595" width="14.42578125" bestFit="1" customWidth="1"/>
    <col min="14596" max="14598" width="13.140625" customWidth="1"/>
    <col min="14599" max="14599" width="13.42578125" bestFit="1" customWidth="1"/>
    <col min="14600" max="14600" width="9.42578125" bestFit="1" customWidth="1"/>
    <col min="14601" max="14601" width="7.5703125" bestFit="1" customWidth="1"/>
    <col min="14602" max="14602" width="14.42578125" bestFit="1" customWidth="1"/>
    <col min="14603" max="14604" width="12" bestFit="1" customWidth="1"/>
    <col min="14605" max="14605" width="12" customWidth="1"/>
    <col min="14606" max="14606" width="12.85546875" bestFit="1" customWidth="1"/>
    <col min="14607" max="14607" width="14" bestFit="1" customWidth="1"/>
    <col min="14608" max="14608" width="10.140625" customWidth="1"/>
    <col min="14609" max="14847" width="0" hidden="1" customWidth="1"/>
    <col min="14849" max="14849" width="9.42578125" customWidth="1"/>
    <col min="14850" max="14850" width="7.85546875" bestFit="1" customWidth="1"/>
    <col min="14851" max="14851" width="14.42578125" bestFit="1" customWidth="1"/>
    <col min="14852" max="14854" width="13.140625" customWidth="1"/>
    <col min="14855" max="14855" width="13.42578125" bestFit="1" customWidth="1"/>
    <col min="14856" max="14856" width="9.42578125" bestFit="1" customWidth="1"/>
    <col min="14857" max="14857" width="7.5703125" bestFit="1" customWidth="1"/>
    <col min="14858" max="14858" width="14.42578125" bestFit="1" customWidth="1"/>
    <col min="14859" max="14860" width="12" bestFit="1" customWidth="1"/>
    <col min="14861" max="14861" width="12" customWidth="1"/>
    <col min="14862" max="14862" width="12.85546875" bestFit="1" customWidth="1"/>
    <col min="14863" max="14863" width="14" bestFit="1" customWidth="1"/>
    <col min="14864" max="14864" width="10.140625" customWidth="1"/>
    <col min="14865" max="15103" width="0" hidden="1" customWidth="1"/>
    <col min="15105" max="15105" width="9.42578125" customWidth="1"/>
    <col min="15106" max="15106" width="7.85546875" bestFit="1" customWidth="1"/>
    <col min="15107" max="15107" width="14.42578125" bestFit="1" customWidth="1"/>
    <col min="15108" max="15110" width="13.140625" customWidth="1"/>
    <col min="15111" max="15111" width="13.42578125" bestFit="1" customWidth="1"/>
    <col min="15112" max="15112" width="9.42578125" bestFit="1" customWidth="1"/>
    <col min="15113" max="15113" width="7.5703125" bestFit="1" customWidth="1"/>
    <col min="15114" max="15114" width="14.42578125" bestFit="1" customWidth="1"/>
    <col min="15115" max="15116" width="12" bestFit="1" customWidth="1"/>
    <col min="15117" max="15117" width="12" customWidth="1"/>
    <col min="15118" max="15118" width="12.85546875" bestFit="1" customWidth="1"/>
    <col min="15119" max="15119" width="14" bestFit="1" customWidth="1"/>
    <col min="15120" max="15120" width="10.140625" customWidth="1"/>
    <col min="15121" max="15359" width="0" hidden="1" customWidth="1"/>
    <col min="15361" max="15361" width="9.42578125" customWidth="1"/>
    <col min="15362" max="15362" width="7.85546875" bestFit="1" customWidth="1"/>
    <col min="15363" max="15363" width="14.42578125" bestFit="1" customWidth="1"/>
    <col min="15364" max="15366" width="13.140625" customWidth="1"/>
    <col min="15367" max="15367" width="13.42578125" bestFit="1" customWidth="1"/>
    <col min="15368" max="15368" width="9.42578125" bestFit="1" customWidth="1"/>
    <col min="15369" max="15369" width="7.5703125" bestFit="1" customWidth="1"/>
    <col min="15370" max="15370" width="14.42578125" bestFit="1" customWidth="1"/>
    <col min="15371" max="15372" width="12" bestFit="1" customWidth="1"/>
    <col min="15373" max="15373" width="12" customWidth="1"/>
    <col min="15374" max="15374" width="12.85546875" bestFit="1" customWidth="1"/>
    <col min="15375" max="15375" width="14" bestFit="1" customWidth="1"/>
    <col min="15376" max="15376" width="10.140625" customWidth="1"/>
    <col min="15377" max="15615" width="0" hidden="1" customWidth="1"/>
    <col min="15617" max="15617" width="9.42578125" customWidth="1"/>
    <col min="15618" max="15618" width="7.85546875" bestFit="1" customWidth="1"/>
    <col min="15619" max="15619" width="14.42578125" bestFit="1" customWidth="1"/>
    <col min="15620" max="15622" width="13.140625" customWidth="1"/>
    <col min="15623" max="15623" width="13.42578125" bestFit="1" customWidth="1"/>
    <col min="15624" max="15624" width="9.42578125" bestFit="1" customWidth="1"/>
    <col min="15625" max="15625" width="7.5703125" bestFit="1" customWidth="1"/>
    <col min="15626" max="15626" width="14.42578125" bestFit="1" customWidth="1"/>
    <col min="15627" max="15628" width="12" bestFit="1" customWidth="1"/>
    <col min="15629" max="15629" width="12" customWidth="1"/>
    <col min="15630" max="15630" width="12.85546875" bestFit="1" customWidth="1"/>
    <col min="15631" max="15631" width="14" bestFit="1" customWidth="1"/>
    <col min="15632" max="15632" width="10.140625" customWidth="1"/>
    <col min="15633" max="15871" width="0" hidden="1" customWidth="1"/>
    <col min="15873" max="15873" width="9.42578125" customWidth="1"/>
    <col min="15874" max="15874" width="7.85546875" bestFit="1" customWidth="1"/>
    <col min="15875" max="15875" width="14.42578125" bestFit="1" customWidth="1"/>
    <col min="15876" max="15878" width="13.140625" customWidth="1"/>
    <col min="15879" max="15879" width="13.42578125" bestFit="1" customWidth="1"/>
    <col min="15880" max="15880" width="9.42578125" bestFit="1" customWidth="1"/>
    <col min="15881" max="15881" width="7.5703125" bestFit="1" customWidth="1"/>
    <col min="15882" max="15882" width="14.42578125" bestFit="1" customWidth="1"/>
    <col min="15883" max="15884" width="12" bestFit="1" customWidth="1"/>
    <col min="15885" max="15885" width="12" customWidth="1"/>
    <col min="15886" max="15886" width="12.85546875" bestFit="1" customWidth="1"/>
    <col min="15887" max="15887" width="14" bestFit="1" customWidth="1"/>
    <col min="15888" max="15888" width="10.140625" customWidth="1"/>
    <col min="15889" max="16127" width="0" hidden="1" customWidth="1"/>
    <col min="16129" max="16129" width="9.42578125" customWidth="1"/>
    <col min="16130" max="16130" width="7.85546875" bestFit="1" customWidth="1"/>
    <col min="16131" max="16131" width="14.42578125" bestFit="1" customWidth="1"/>
    <col min="16132" max="16134" width="13.140625" customWidth="1"/>
    <col min="16135" max="16135" width="13.42578125" bestFit="1" customWidth="1"/>
    <col min="16136" max="16136" width="9.42578125" bestFit="1" customWidth="1"/>
    <col min="16137" max="16137" width="7.5703125" bestFit="1" customWidth="1"/>
    <col min="16138" max="16138" width="14.42578125" bestFit="1" customWidth="1"/>
    <col min="16139" max="16140" width="12" bestFit="1" customWidth="1"/>
    <col min="16141" max="16141" width="12" customWidth="1"/>
    <col min="16142" max="16142" width="12.85546875" bestFit="1" customWidth="1"/>
    <col min="16143" max="16143" width="14" bestFit="1" customWidth="1"/>
    <col min="16144" max="16144" width="10.140625" customWidth="1"/>
    <col min="16145" max="16383" width="0" hidden="1" customWidth="1"/>
  </cols>
  <sheetData>
    <row r="1" spans="1:24" ht="16.5" thickBot="1"/>
    <row r="2" spans="1:24" s="135" customFormat="1" ht="32.25" thickBot="1">
      <c r="A2" s="133" t="s">
        <v>101</v>
      </c>
      <c r="B2" s="226" t="s">
        <v>250</v>
      </c>
      <c r="C2" s="227"/>
      <c r="D2" s="227"/>
      <c r="E2" s="227"/>
      <c r="F2" s="227"/>
      <c r="G2" s="227"/>
      <c r="H2" s="227"/>
      <c r="I2" s="227"/>
      <c r="J2" s="227"/>
      <c r="K2" s="227"/>
      <c r="L2" s="227"/>
      <c r="M2" s="227"/>
      <c r="N2" s="227"/>
      <c r="O2" s="227"/>
      <c r="P2" s="228"/>
      <c r="Q2" s="116"/>
      <c r="R2" s="116"/>
      <c r="S2" s="134"/>
      <c r="T2" s="114"/>
      <c r="U2" s="114"/>
      <c r="V2" s="114"/>
      <c r="W2" s="114"/>
      <c r="X2" s="120"/>
    </row>
    <row r="3" spans="1:24" s="135" customFormat="1" ht="16.5" thickBot="1">
      <c r="A3" s="229" t="s">
        <v>237</v>
      </c>
      <c r="B3" s="230"/>
      <c r="C3" s="230"/>
      <c r="D3" s="230"/>
      <c r="E3" s="230"/>
      <c r="F3" s="230"/>
      <c r="G3" s="230"/>
      <c r="H3" s="230"/>
      <c r="I3" s="230"/>
      <c r="J3" s="230"/>
      <c r="K3" s="230"/>
      <c r="L3" s="230"/>
      <c r="M3" s="230"/>
      <c r="N3" s="230"/>
      <c r="O3" s="230"/>
      <c r="P3" s="230"/>
      <c r="Q3" s="231"/>
      <c r="R3" s="231"/>
      <c r="S3" s="231"/>
      <c r="T3" s="231"/>
      <c r="U3" s="231"/>
      <c r="V3" s="231"/>
      <c r="W3" s="231"/>
      <c r="X3" s="232"/>
    </row>
    <row r="4" spans="1:24" s="135" customFormat="1" ht="78.75">
      <c r="A4" s="136" t="s">
        <v>103</v>
      </c>
      <c r="B4" s="136" t="s">
        <v>104</v>
      </c>
      <c r="C4" s="137" t="s">
        <v>116</v>
      </c>
      <c r="D4" s="137" t="s">
        <v>117</v>
      </c>
      <c r="E4" s="137" t="s">
        <v>118</v>
      </c>
      <c r="F4" s="137" t="s">
        <v>119</v>
      </c>
      <c r="G4" s="137" t="s">
        <v>120</v>
      </c>
      <c r="H4" s="137" t="s">
        <v>121</v>
      </c>
      <c r="I4" s="137" t="s">
        <v>122</v>
      </c>
      <c r="J4" s="137" t="s">
        <v>111</v>
      </c>
      <c r="K4" s="136" t="s">
        <v>123</v>
      </c>
      <c r="L4" s="136" t="s">
        <v>124</v>
      </c>
      <c r="M4" s="136" t="s">
        <v>125</v>
      </c>
      <c r="N4" s="136" t="s">
        <v>126</v>
      </c>
      <c r="O4" s="136" t="s">
        <v>127</v>
      </c>
      <c r="P4" s="138" t="s">
        <v>128</v>
      </c>
    </row>
    <row r="5" spans="1:24" s="135" customFormat="1">
      <c r="A5" s="139">
        <v>1</v>
      </c>
      <c r="B5" s="140" t="s">
        <v>8</v>
      </c>
      <c r="C5" s="141">
        <v>59746</v>
      </c>
      <c r="D5" s="142">
        <v>0</v>
      </c>
      <c r="E5" s="142">
        <v>0</v>
      </c>
      <c r="F5" s="142">
        <v>0</v>
      </c>
      <c r="G5" s="143"/>
      <c r="H5" s="142">
        <v>0</v>
      </c>
      <c r="I5" s="142">
        <v>0</v>
      </c>
      <c r="J5" s="144">
        <v>59746</v>
      </c>
      <c r="K5" s="139" t="s">
        <v>129</v>
      </c>
      <c r="L5" s="140">
        <v>6910333</v>
      </c>
      <c r="M5" s="145" t="s">
        <v>242</v>
      </c>
      <c r="N5" s="140">
        <v>10444</v>
      </c>
      <c r="O5" s="146" t="s">
        <v>130</v>
      </c>
      <c r="P5" s="146" t="s">
        <v>131</v>
      </c>
    </row>
    <row r="6" spans="1:24" s="135" customFormat="1">
      <c r="A6" s="139">
        <v>2</v>
      </c>
      <c r="B6" s="140" t="s">
        <v>8</v>
      </c>
      <c r="C6" s="141">
        <v>12497</v>
      </c>
      <c r="D6" s="142">
        <v>0</v>
      </c>
      <c r="E6" s="142">
        <v>0</v>
      </c>
      <c r="F6" s="142">
        <v>0</v>
      </c>
      <c r="G6" s="143"/>
      <c r="H6" s="142">
        <v>0</v>
      </c>
      <c r="I6" s="142">
        <v>0</v>
      </c>
      <c r="J6" s="144">
        <f>C6+D6+E6+F6+G6+H6+I6</f>
        <v>12497</v>
      </c>
      <c r="K6" s="139" t="s">
        <v>129</v>
      </c>
      <c r="L6" s="140">
        <v>6910333</v>
      </c>
      <c r="M6" s="145" t="s">
        <v>243</v>
      </c>
      <c r="N6" s="140">
        <v>15633</v>
      </c>
      <c r="O6" s="146" t="s">
        <v>130</v>
      </c>
      <c r="P6" s="146" t="s">
        <v>131</v>
      </c>
    </row>
    <row r="7" spans="1:24" s="135" customFormat="1">
      <c r="A7" s="139">
        <v>3</v>
      </c>
      <c r="B7" s="140" t="s">
        <v>8</v>
      </c>
      <c r="C7" s="141">
        <v>56463</v>
      </c>
      <c r="D7" s="142">
        <v>0</v>
      </c>
      <c r="E7" s="142">
        <v>0</v>
      </c>
      <c r="F7" s="142">
        <v>0</v>
      </c>
      <c r="G7" s="143"/>
      <c r="H7" s="142">
        <v>0</v>
      </c>
      <c r="I7" s="142">
        <v>0</v>
      </c>
      <c r="J7" s="144">
        <f t="shared" ref="J7:J12" si="0">C7+D7+E7+F7+G7+H7+I7</f>
        <v>56463</v>
      </c>
      <c r="K7" s="139" t="s">
        <v>129</v>
      </c>
      <c r="L7" s="140">
        <v>6910333</v>
      </c>
      <c r="M7" s="145" t="s">
        <v>244</v>
      </c>
      <c r="N7" s="140">
        <v>10960</v>
      </c>
      <c r="O7" s="146" t="s">
        <v>130</v>
      </c>
      <c r="P7" s="146" t="s">
        <v>131</v>
      </c>
    </row>
    <row r="8" spans="1:24" s="135" customFormat="1">
      <c r="A8" s="139">
        <v>4</v>
      </c>
      <c r="B8" s="140" t="s">
        <v>8</v>
      </c>
      <c r="C8" s="141">
        <v>11951</v>
      </c>
      <c r="D8" s="142">
        <v>0</v>
      </c>
      <c r="E8" s="142">
        <v>0</v>
      </c>
      <c r="F8" s="142">
        <v>0</v>
      </c>
      <c r="G8" s="143"/>
      <c r="H8" s="142">
        <v>0</v>
      </c>
      <c r="I8" s="142">
        <v>0</v>
      </c>
      <c r="J8" s="144">
        <f t="shared" si="0"/>
        <v>11951</v>
      </c>
      <c r="K8" s="139" t="s">
        <v>129</v>
      </c>
      <c r="L8" s="140">
        <v>6910333</v>
      </c>
      <c r="M8" s="145" t="s">
        <v>245</v>
      </c>
      <c r="N8" s="140">
        <v>13727</v>
      </c>
      <c r="O8" s="146" t="s">
        <v>130</v>
      </c>
      <c r="P8" s="146" t="s">
        <v>131</v>
      </c>
    </row>
    <row r="9" spans="1:24" s="135" customFormat="1">
      <c r="A9" s="139">
        <v>5</v>
      </c>
      <c r="B9" s="140" t="s">
        <v>8</v>
      </c>
      <c r="C9" s="141">
        <v>45697</v>
      </c>
      <c r="D9" s="142">
        <v>0</v>
      </c>
      <c r="E9" s="142">
        <v>0</v>
      </c>
      <c r="F9" s="142">
        <v>0</v>
      </c>
      <c r="G9" s="143"/>
      <c r="H9" s="142">
        <v>0</v>
      </c>
      <c r="I9" s="142">
        <v>0</v>
      </c>
      <c r="J9" s="144">
        <f t="shared" si="0"/>
        <v>45697</v>
      </c>
      <c r="K9" s="139" t="s">
        <v>129</v>
      </c>
      <c r="L9" s="140">
        <v>6910333</v>
      </c>
      <c r="M9" s="147" t="s">
        <v>246</v>
      </c>
      <c r="N9" s="140">
        <v>10006</v>
      </c>
      <c r="O9" s="146" t="s">
        <v>130</v>
      </c>
      <c r="P9" s="146" t="s">
        <v>131</v>
      </c>
    </row>
    <row r="10" spans="1:24" s="135" customFormat="1">
      <c r="A10" s="139">
        <v>6</v>
      </c>
      <c r="B10" s="140" t="s">
        <v>8</v>
      </c>
      <c r="C10" s="141">
        <v>37023</v>
      </c>
      <c r="D10" s="142">
        <v>0</v>
      </c>
      <c r="E10" s="142">
        <v>0</v>
      </c>
      <c r="F10" s="142">
        <v>0</v>
      </c>
      <c r="G10" s="143"/>
      <c r="H10" s="142">
        <v>0</v>
      </c>
      <c r="I10" s="142">
        <v>0</v>
      </c>
      <c r="J10" s="144">
        <f t="shared" si="0"/>
        <v>37023</v>
      </c>
      <c r="K10" s="139" t="s">
        <v>129</v>
      </c>
      <c r="L10" s="140">
        <v>6910333</v>
      </c>
      <c r="M10" s="147" t="s">
        <v>247</v>
      </c>
      <c r="N10" s="140">
        <v>221847</v>
      </c>
      <c r="O10" s="146" t="s">
        <v>130</v>
      </c>
      <c r="P10" s="146" t="s">
        <v>131</v>
      </c>
    </row>
    <row r="11" spans="1:24" s="135" customFormat="1">
      <c r="A11" s="139">
        <v>7</v>
      </c>
      <c r="B11" s="196" t="s">
        <v>8</v>
      </c>
      <c r="C11" s="141">
        <v>25450</v>
      </c>
      <c r="D11" s="142">
        <v>0</v>
      </c>
      <c r="E11" s="142">
        <v>0</v>
      </c>
      <c r="F11" s="142">
        <v>0</v>
      </c>
      <c r="G11" s="143"/>
      <c r="H11" s="142">
        <v>765</v>
      </c>
      <c r="I11" s="142">
        <v>0</v>
      </c>
      <c r="J11" s="144">
        <f t="shared" si="0"/>
        <v>26215</v>
      </c>
      <c r="K11" s="139" t="s">
        <v>129</v>
      </c>
      <c r="L11" s="140">
        <v>6910333</v>
      </c>
      <c r="M11" s="147" t="s">
        <v>248</v>
      </c>
      <c r="N11" s="140">
        <v>226073</v>
      </c>
      <c r="O11" s="146" t="s">
        <v>130</v>
      </c>
      <c r="P11" s="146" t="s">
        <v>131</v>
      </c>
    </row>
    <row r="12" spans="1:24" s="135" customFormat="1">
      <c r="A12" s="198"/>
      <c r="B12" s="196"/>
      <c r="C12" s="141"/>
      <c r="D12" s="142"/>
      <c r="E12" s="142"/>
      <c r="F12" s="142"/>
      <c r="G12" s="143"/>
      <c r="H12" s="142"/>
      <c r="I12" s="142"/>
      <c r="J12" s="144">
        <f t="shared" si="0"/>
        <v>0</v>
      </c>
      <c r="K12" s="139" t="s">
        <v>129</v>
      </c>
      <c r="L12" s="140"/>
      <c r="M12" s="147"/>
      <c r="N12" s="140"/>
      <c r="O12" s="146" t="s">
        <v>130</v>
      </c>
      <c r="P12" s="146" t="s">
        <v>131</v>
      </c>
    </row>
    <row r="13" spans="1:24" s="135" customFormat="1">
      <c r="A13" s="233" t="s">
        <v>71</v>
      </c>
      <c r="B13" s="234"/>
      <c r="C13" s="148">
        <f>SUM(C5:C12)</f>
        <v>248827</v>
      </c>
      <c r="D13" s="149"/>
      <c r="E13" s="149"/>
      <c r="F13" s="149"/>
      <c r="G13" s="148">
        <f>SUM(G5:G11)</f>
        <v>0</v>
      </c>
      <c r="H13" s="149"/>
      <c r="I13" s="149"/>
      <c r="J13" s="150">
        <f>SUM(J5:J12)</f>
        <v>249592</v>
      </c>
      <c r="K13" s="146"/>
      <c r="L13" s="146"/>
      <c r="M13" s="146"/>
      <c r="N13" s="146"/>
      <c r="O13" s="146"/>
      <c r="P13" s="146"/>
    </row>
    <row r="14" spans="1:24" s="135" customFormat="1">
      <c r="A14" s="100"/>
      <c r="B14" s="120"/>
      <c r="C14" s="152"/>
      <c r="D14" s="152"/>
      <c r="E14" s="152"/>
      <c r="F14" s="152"/>
      <c r="G14" s="152"/>
      <c r="H14" s="152"/>
      <c r="I14" s="152"/>
      <c r="J14" s="153"/>
      <c r="K14" s="151"/>
      <c r="L14" s="151"/>
      <c r="M14" s="151"/>
      <c r="N14" s="151"/>
      <c r="O14" s="151"/>
      <c r="P14" s="151"/>
    </row>
    <row r="15" spans="1:24" s="135" customFormat="1">
      <c r="A15" s="100"/>
      <c r="B15" s="120"/>
      <c r="C15" s="152"/>
      <c r="D15" s="152"/>
      <c r="E15" s="152"/>
      <c r="F15" s="152"/>
      <c r="G15" s="152"/>
      <c r="H15" s="152"/>
      <c r="I15" s="152"/>
      <c r="J15" s="153"/>
      <c r="K15" s="151"/>
      <c r="L15" s="151"/>
      <c r="M15" s="151"/>
      <c r="N15" s="151"/>
      <c r="O15" s="151"/>
      <c r="P15" s="151"/>
    </row>
    <row r="16" spans="1:24" s="135" customFormat="1">
      <c r="A16" s="100"/>
      <c r="B16" s="120"/>
      <c r="C16" s="152"/>
      <c r="D16" s="152"/>
      <c r="E16" s="152"/>
      <c r="F16" s="152"/>
      <c r="G16" s="152"/>
      <c r="H16" s="152"/>
      <c r="I16" s="152"/>
      <c r="J16" s="153"/>
      <c r="K16" s="151"/>
      <c r="L16" s="151"/>
      <c r="M16" s="151"/>
      <c r="N16" s="151"/>
      <c r="O16" s="151"/>
      <c r="P16" s="151"/>
    </row>
    <row r="17" spans="1:16" s="135" customFormat="1">
      <c r="A17" s="100"/>
      <c r="B17" s="120"/>
      <c r="C17" s="152"/>
      <c r="D17" s="152"/>
      <c r="E17" s="152"/>
      <c r="F17" s="152"/>
      <c r="G17" s="152"/>
      <c r="H17" s="152"/>
      <c r="I17" s="154"/>
      <c r="J17" s="153"/>
      <c r="K17" s="151"/>
      <c r="L17" s="151"/>
      <c r="M17" s="151"/>
      <c r="N17" s="151"/>
      <c r="O17" s="151"/>
      <c r="P17" s="151"/>
    </row>
    <row r="18" spans="1:16" s="135" customFormat="1">
      <c r="A18" s="100"/>
      <c r="B18" s="120"/>
      <c r="C18" s="152"/>
      <c r="D18" s="152"/>
      <c r="E18" s="152"/>
      <c r="F18" s="152"/>
      <c r="G18" s="152"/>
      <c r="H18" s="152"/>
      <c r="I18" s="152"/>
      <c r="J18" s="153"/>
      <c r="K18" s="151"/>
      <c r="L18" s="151"/>
      <c r="M18" s="151"/>
      <c r="N18" s="151"/>
      <c r="O18" s="151"/>
      <c r="P18" s="151"/>
    </row>
    <row r="19" spans="1:16" s="135" customFormat="1">
      <c r="A19" s="100"/>
      <c r="B19" s="120"/>
      <c r="C19" s="152"/>
      <c r="D19" s="152"/>
      <c r="E19" s="152"/>
      <c r="F19" s="152"/>
      <c r="G19" s="152"/>
      <c r="H19" s="152"/>
      <c r="I19" s="152"/>
      <c r="J19" s="153"/>
      <c r="K19" s="151"/>
      <c r="L19" s="151"/>
      <c r="M19" s="151"/>
      <c r="N19" s="151"/>
      <c r="O19" s="151"/>
      <c r="P19" s="151"/>
    </row>
    <row r="20" spans="1:16" s="135" customFormat="1">
      <c r="A20" s="100"/>
      <c r="B20" s="120"/>
      <c r="C20" s="152"/>
      <c r="D20" s="152"/>
      <c r="E20" s="152"/>
      <c r="F20" s="152"/>
      <c r="G20" s="152"/>
      <c r="H20" s="152"/>
      <c r="I20" s="152"/>
      <c r="J20" s="153"/>
      <c r="K20" s="151"/>
      <c r="L20" s="151"/>
      <c r="M20" s="151"/>
      <c r="N20" s="151"/>
      <c r="O20" s="151"/>
      <c r="P20" s="151"/>
    </row>
    <row r="21" spans="1:16" s="135" customFormat="1">
      <c r="A21" s="100"/>
      <c r="B21" s="120"/>
      <c r="C21" s="152"/>
      <c r="D21" s="152"/>
      <c r="E21" s="152"/>
      <c r="F21" s="152"/>
      <c r="G21" s="152"/>
      <c r="H21" s="152"/>
      <c r="I21" s="152"/>
      <c r="J21" s="153"/>
      <c r="K21" s="151"/>
      <c r="L21" s="151"/>
      <c r="M21" s="151"/>
      <c r="N21" s="151"/>
      <c r="O21" s="151"/>
      <c r="P21" s="151"/>
    </row>
    <row r="22" spans="1:16" s="135" customFormat="1">
      <c r="A22" s="100"/>
      <c r="B22" s="120"/>
      <c r="C22" s="152"/>
      <c r="D22" s="152"/>
      <c r="E22" s="152"/>
      <c r="F22" s="152"/>
      <c r="G22" s="152"/>
      <c r="H22" s="152"/>
      <c r="I22" s="152"/>
      <c r="J22" s="153"/>
      <c r="K22" s="151"/>
      <c r="L22" s="151"/>
      <c r="M22" s="151"/>
      <c r="N22" s="151"/>
      <c r="O22" s="151"/>
      <c r="P22" s="151"/>
    </row>
    <row r="23" spans="1:16" s="135" customFormat="1">
      <c r="A23" s="100"/>
      <c r="B23" s="120"/>
      <c r="C23" s="152"/>
      <c r="D23" s="152"/>
      <c r="E23" s="152"/>
      <c r="F23" s="152"/>
      <c r="G23" s="152"/>
      <c r="H23" s="152"/>
      <c r="I23" s="152"/>
      <c r="J23" s="153"/>
      <c r="K23" s="151"/>
      <c r="L23" s="151"/>
      <c r="M23" s="151"/>
      <c r="N23" s="151"/>
      <c r="O23" s="151"/>
      <c r="P23" s="151"/>
    </row>
    <row r="24" spans="1:16" s="135" customFormat="1">
      <c r="A24" s="100"/>
      <c r="B24" s="120"/>
      <c r="C24" s="152"/>
      <c r="D24" s="152"/>
      <c r="E24" s="152"/>
      <c r="F24" s="152"/>
      <c r="G24" s="152"/>
      <c r="H24" s="152"/>
      <c r="I24" s="152"/>
      <c r="J24" s="153"/>
      <c r="K24" s="151"/>
      <c r="L24" s="151"/>
      <c r="M24" s="151"/>
      <c r="N24" s="151"/>
      <c r="O24" s="151"/>
      <c r="P24" s="151"/>
    </row>
    <row r="25" spans="1:16" s="135" customFormat="1">
      <c r="A25" s="100"/>
      <c r="B25" s="120"/>
      <c r="C25" s="152"/>
      <c r="D25" s="152"/>
      <c r="E25" s="152"/>
      <c r="F25" s="152"/>
      <c r="G25" s="152"/>
      <c r="H25" s="152"/>
      <c r="I25" s="152"/>
      <c r="J25" s="153"/>
      <c r="K25" s="151"/>
      <c r="L25" s="151"/>
      <c r="M25" s="151"/>
      <c r="N25" s="151"/>
      <c r="O25" s="151"/>
      <c r="P25" s="151"/>
    </row>
    <row r="26" spans="1:16" s="135" customFormat="1">
      <c r="A26" s="100"/>
      <c r="B26" s="120"/>
      <c r="C26" s="152"/>
      <c r="D26" s="152"/>
      <c r="E26" s="152"/>
      <c r="F26" s="152"/>
      <c r="G26" s="152"/>
      <c r="H26" s="152"/>
      <c r="I26" s="152"/>
      <c r="J26" s="153"/>
      <c r="K26" s="151"/>
      <c r="L26" s="151"/>
      <c r="M26" s="151"/>
      <c r="N26" s="151"/>
      <c r="O26" s="151"/>
      <c r="P26" s="151"/>
    </row>
    <row r="27" spans="1:16" s="135" customFormat="1">
      <c r="A27" s="100"/>
      <c r="B27" s="120"/>
      <c r="C27" s="152"/>
      <c r="D27" s="152"/>
      <c r="E27" s="152"/>
      <c r="F27" s="152"/>
      <c r="G27" s="152"/>
      <c r="H27" s="152"/>
      <c r="I27" s="152"/>
      <c r="J27" s="153"/>
      <c r="K27" s="151"/>
      <c r="L27" s="151"/>
      <c r="M27" s="151"/>
      <c r="N27" s="151"/>
      <c r="O27" s="151"/>
      <c r="P27" s="151"/>
    </row>
    <row r="28" spans="1:16" s="135" customFormat="1">
      <c r="A28" s="100"/>
      <c r="B28" s="120"/>
      <c r="C28" s="152"/>
      <c r="D28" s="152"/>
      <c r="E28" s="152"/>
      <c r="F28" s="152"/>
      <c r="G28" s="152"/>
      <c r="H28" s="152"/>
      <c r="I28" s="152"/>
      <c r="J28" s="153"/>
      <c r="K28" s="151"/>
      <c r="L28" s="151"/>
      <c r="M28" s="151"/>
      <c r="N28" s="151"/>
      <c r="O28" s="151"/>
      <c r="P28" s="151"/>
    </row>
    <row r="29" spans="1:16" s="135" customFormat="1">
      <c r="A29" s="100"/>
      <c r="B29" s="120"/>
      <c r="C29" s="152"/>
      <c r="D29" s="152"/>
      <c r="E29" s="152"/>
      <c r="F29" s="152"/>
      <c r="G29" s="152"/>
      <c r="H29" s="152"/>
      <c r="I29" s="152"/>
      <c r="J29" s="153"/>
      <c r="K29" s="151"/>
      <c r="L29" s="151"/>
      <c r="M29" s="151"/>
      <c r="N29" s="151"/>
      <c r="O29" s="151"/>
      <c r="P29" s="151"/>
    </row>
    <row r="30" spans="1:16" s="135" customFormat="1">
      <c r="A30" s="100"/>
      <c r="B30" s="120"/>
      <c r="C30" s="152"/>
      <c r="D30" s="152"/>
      <c r="E30" s="152"/>
      <c r="F30" s="152"/>
      <c r="G30" s="152"/>
      <c r="H30" s="152"/>
      <c r="I30" s="152"/>
      <c r="J30" s="153"/>
      <c r="K30" s="151"/>
      <c r="L30" s="151"/>
      <c r="M30" s="151"/>
      <c r="N30" s="151"/>
      <c r="O30" s="151"/>
      <c r="P30" s="151"/>
    </row>
    <row r="31" spans="1:16" s="135" customFormat="1">
      <c r="A31" s="100"/>
      <c r="B31" s="120"/>
      <c r="C31" s="152"/>
      <c r="D31" s="152"/>
      <c r="E31" s="152"/>
      <c r="F31" s="152"/>
      <c r="G31" s="152"/>
      <c r="H31" s="152"/>
      <c r="I31" s="152"/>
      <c r="J31" s="153"/>
      <c r="K31" s="151"/>
      <c r="L31" s="151"/>
      <c r="M31" s="151"/>
      <c r="N31" s="151"/>
      <c r="O31" s="151"/>
      <c r="P31" s="151"/>
    </row>
    <row r="32" spans="1:16" s="135" customFormat="1">
      <c r="A32" s="100"/>
      <c r="B32" s="120"/>
      <c r="C32" s="152"/>
      <c r="D32" s="152"/>
      <c r="E32" s="152"/>
      <c r="F32" s="152"/>
      <c r="G32" s="152"/>
      <c r="H32" s="152"/>
      <c r="I32" s="152"/>
      <c r="J32" s="153"/>
      <c r="K32" s="151"/>
      <c r="L32" s="151"/>
      <c r="M32" s="151"/>
      <c r="N32" s="151"/>
      <c r="O32" s="151"/>
      <c r="P32" s="151"/>
    </row>
    <row r="33" spans="1:16" s="135" customFormat="1">
      <c r="A33" s="100"/>
      <c r="B33" s="120"/>
      <c r="C33" s="152"/>
      <c r="D33" s="152"/>
      <c r="E33" s="152"/>
      <c r="F33" s="152"/>
      <c r="G33" s="152"/>
      <c r="H33" s="152"/>
      <c r="I33" s="152"/>
      <c r="J33" s="153"/>
      <c r="K33" s="151"/>
      <c r="L33" s="151"/>
      <c r="M33" s="151"/>
      <c r="N33" s="151"/>
      <c r="O33" s="151"/>
      <c r="P33" s="151"/>
    </row>
    <row r="34" spans="1:16" s="135" customFormat="1">
      <c r="A34" s="100"/>
      <c r="B34" s="120"/>
      <c r="C34" s="152"/>
      <c r="D34" s="152"/>
      <c r="E34" s="152"/>
      <c r="F34" s="152"/>
      <c r="G34" s="152"/>
      <c r="H34" s="152"/>
      <c r="I34" s="152"/>
      <c r="J34" s="153"/>
      <c r="K34" s="151"/>
      <c r="L34" s="151"/>
      <c r="M34" s="151"/>
      <c r="N34" s="151"/>
      <c r="O34" s="151"/>
      <c r="P34" s="151"/>
    </row>
    <row r="35" spans="1:16" s="135" customFormat="1">
      <c r="A35" s="100"/>
      <c r="B35" s="120"/>
      <c r="C35" s="152"/>
      <c r="D35" s="152"/>
      <c r="E35" s="152"/>
      <c r="F35" s="152"/>
      <c r="G35" s="152"/>
      <c r="H35" s="152"/>
      <c r="I35" s="152"/>
      <c r="J35" s="153"/>
      <c r="K35" s="151"/>
      <c r="L35" s="151"/>
      <c r="M35" s="151"/>
      <c r="N35" s="151"/>
      <c r="O35" s="151"/>
      <c r="P35" s="151"/>
    </row>
    <row r="36" spans="1:16" s="135" customFormat="1">
      <c r="A36" s="100"/>
      <c r="B36" s="120"/>
      <c r="C36" s="152"/>
      <c r="D36" s="152"/>
      <c r="E36" s="152"/>
      <c r="F36" s="152"/>
      <c r="G36" s="152"/>
      <c r="H36" s="152"/>
      <c r="I36" s="152"/>
      <c r="J36" s="153"/>
      <c r="K36" s="151"/>
      <c r="L36" s="151"/>
      <c r="M36" s="151"/>
      <c r="N36" s="151"/>
      <c r="O36" s="151"/>
      <c r="P36" s="151"/>
    </row>
    <row r="37" spans="1:16" s="135" customFormat="1">
      <c r="A37" s="100"/>
      <c r="B37" s="120"/>
      <c r="C37" s="152"/>
      <c r="D37" s="152"/>
      <c r="E37" s="152"/>
      <c r="F37" s="152"/>
      <c r="G37" s="152"/>
      <c r="H37" s="152"/>
      <c r="I37" s="152"/>
      <c r="J37" s="153"/>
      <c r="K37" s="151"/>
      <c r="L37" s="151"/>
      <c r="M37" s="151"/>
      <c r="N37" s="151"/>
      <c r="O37" s="151"/>
      <c r="P37" s="151"/>
    </row>
    <row r="38" spans="1:16" s="135" customFormat="1">
      <c r="A38" s="100"/>
      <c r="B38" s="120"/>
      <c r="C38" s="152"/>
      <c r="D38" s="152"/>
      <c r="E38" s="152"/>
      <c r="F38" s="152"/>
      <c r="G38" s="152"/>
      <c r="H38" s="152"/>
      <c r="I38" s="152"/>
      <c r="J38" s="153"/>
      <c r="K38" s="151"/>
      <c r="L38" s="151"/>
      <c r="M38" s="151"/>
      <c r="N38" s="151"/>
      <c r="O38" s="151"/>
      <c r="P38" s="151"/>
    </row>
    <row r="39" spans="1:16" s="135" customFormat="1">
      <c r="A39" s="100"/>
      <c r="B39" s="120"/>
      <c r="C39" s="152"/>
      <c r="D39" s="152"/>
      <c r="E39" s="152"/>
      <c r="F39" s="152"/>
      <c r="G39" s="152"/>
      <c r="H39" s="152"/>
      <c r="I39" s="152"/>
      <c r="J39" s="153"/>
      <c r="K39" s="151"/>
      <c r="L39" s="151"/>
      <c r="M39" s="151"/>
      <c r="N39" s="151"/>
      <c r="O39" s="151"/>
      <c r="P39" s="151"/>
    </row>
    <row r="40" spans="1:16" s="135" customFormat="1">
      <c r="A40" s="100"/>
      <c r="B40" s="120"/>
      <c r="C40" s="152"/>
      <c r="D40" s="152"/>
      <c r="E40" s="152"/>
      <c r="F40" s="152"/>
      <c r="G40" s="152"/>
      <c r="H40" s="152"/>
      <c r="I40" s="152"/>
      <c r="J40" s="153"/>
      <c r="K40" s="151"/>
      <c r="L40" s="151"/>
      <c r="M40" s="151"/>
      <c r="N40" s="151"/>
      <c r="O40" s="151"/>
      <c r="P40" s="151"/>
    </row>
    <row r="41" spans="1:16" s="135" customFormat="1">
      <c r="A41" s="100"/>
      <c r="B41" s="120"/>
      <c r="C41" s="152"/>
      <c r="D41" s="152"/>
      <c r="E41" s="152"/>
      <c r="F41" s="152"/>
      <c r="G41" s="152"/>
      <c r="H41" s="152"/>
      <c r="I41" s="152"/>
      <c r="J41" s="153"/>
      <c r="K41" s="151"/>
      <c r="L41" s="151"/>
      <c r="M41" s="151"/>
      <c r="N41" s="151"/>
      <c r="O41" s="151"/>
      <c r="P41" s="151"/>
    </row>
    <row r="42" spans="1:16" s="135" customFormat="1">
      <c r="A42" s="100"/>
      <c r="B42" s="120"/>
      <c r="C42" s="152"/>
      <c r="D42" s="152"/>
      <c r="E42" s="152"/>
      <c r="F42" s="152"/>
      <c r="G42" s="152"/>
      <c r="H42" s="152"/>
      <c r="I42" s="152"/>
      <c r="J42" s="153"/>
      <c r="K42" s="151"/>
      <c r="L42" s="151"/>
      <c r="M42" s="151"/>
      <c r="N42" s="151"/>
      <c r="O42" s="151"/>
      <c r="P42" s="151"/>
    </row>
    <row r="43" spans="1:16" s="135" customFormat="1">
      <c r="A43" s="100"/>
      <c r="B43" s="120"/>
      <c r="C43" s="152"/>
      <c r="D43" s="152"/>
      <c r="E43" s="152"/>
      <c r="F43" s="152"/>
      <c r="G43" s="152"/>
      <c r="H43" s="152"/>
      <c r="I43" s="152"/>
      <c r="J43" s="153"/>
      <c r="K43" s="151"/>
      <c r="L43" s="151"/>
      <c r="M43" s="151"/>
      <c r="N43" s="151"/>
      <c r="O43" s="151"/>
      <c r="P43" s="151"/>
    </row>
    <row r="44" spans="1:16" s="135" customFormat="1">
      <c r="A44" s="100"/>
      <c r="B44" s="120"/>
      <c r="C44" s="152"/>
      <c r="D44" s="152"/>
      <c r="E44" s="152"/>
      <c r="F44" s="152"/>
      <c r="G44" s="152"/>
      <c r="H44" s="152"/>
      <c r="I44" s="152"/>
      <c r="J44" s="153"/>
      <c r="K44" s="151"/>
      <c r="L44" s="151"/>
      <c r="M44" s="151"/>
      <c r="N44" s="151"/>
      <c r="O44" s="151"/>
      <c r="P44" s="151"/>
    </row>
    <row r="45" spans="1:16" s="135" customFormat="1">
      <c r="A45" s="100"/>
      <c r="B45" s="120"/>
      <c r="C45" s="152"/>
      <c r="D45" s="152"/>
      <c r="E45" s="152"/>
      <c r="F45" s="152"/>
      <c r="G45" s="152"/>
      <c r="H45" s="152"/>
      <c r="I45" s="152"/>
      <c r="J45" s="153"/>
      <c r="K45" s="151"/>
      <c r="L45" s="151"/>
      <c r="M45" s="151"/>
      <c r="N45" s="151"/>
      <c r="O45" s="151"/>
      <c r="P45" s="151"/>
    </row>
    <row r="46" spans="1:16" s="135" customFormat="1">
      <c r="A46" s="100"/>
      <c r="B46" s="120"/>
      <c r="C46" s="152"/>
      <c r="D46" s="152"/>
      <c r="E46" s="152"/>
      <c r="F46" s="152"/>
      <c r="G46" s="152"/>
      <c r="H46" s="152"/>
      <c r="I46" s="152"/>
      <c r="J46" s="153"/>
      <c r="K46" s="151"/>
      <c r="L46" s="151"/>
      <c r="M46" s="151"/>
      <c r="N46" s="151"/>
      <c r="O46" s="151"/>
      <c r="P46" s="151"/>
    </row>
    <row r="47" spans="1:16" s="135" customFormat="1">
      <c r="A47" s="100"/>
      <c r="B47" s="120"/>
      <c r="C47" s="152"/>
      <c r="D47" s="152"/>
      <c r="E47" s="152"/>
      <c r="F47" s="152"/>
      <c r="G47" s="152"/>
      <c r="H47" s="152"/>
      <c r="I47" s="152"/>
      <c r="J47" s="153"/>
      <c r="K47" s="151"/>
      <c r="L47" s="151"/>
      <c r="M47" s="151"/>
      <c r="N47" s="151"/>
      <c r="O47" s="151"/>
      <c r="P47" s="151"/>
    </row>
    <row r="48" spans="1:16" s="135" customFormat="1">
      <c r="A48" s="100"/>
      <c r="B48" s="120"/>
      <c r="C48" s="152"/>
      <c r="D48" s="152"/>
      <c r="E48" s="152"/>
      <c r="F48" s="152"/>
      <c r="G48" s="152"/>
      <c r="H48" s="152"/>
      <c r="I48" s="152"/>
      <c r="J48" s="153"/>
      <c r="K48" s="151"/>
      <c r="L48" s="151"/>
      <c r="M48" s="151"/>
      <c r="N48" s="151"/>
      <c r="O48" s="151"/>
      <c r="P48" s="151"/>
    </row>
    <row r="49" spans="1:16" s="135" customFormat="1">
      <c r="A49" s="100"/>
      <c r="B49" s="120"/>
      <c r="C49" s="152"/>
      <c r="D49" s="152"/>
      <c r="E49" s="152"/>
      <c r="F49" s="152"/>
      <c r="G49" s="152"/>
      <c r="H49" s="152"/>
      <c r="I49" s="152"/>
      <c r="J49" s="153"/>
      <c r="K49" s="151"/>
      <c r="L49" s="151"/>
      <c r="M49" s="151"/>
      <c r="N49" s="151"/>
      <c r="O49" s="151"/>
      <c r="P49" s="151"/>
    </row>
    <row r="50" spans="1:16" s="135" customFormat="1">
      <c r="A50" s="100"/>
      <c r="B50" s="120"/>
      <c r="C50" s="152"/>
      <c r="D50" s="152"/>
      <c r="E50" s="152"/>
      <c r="F50" s="152"/>
      <c r="G50" s="152"/>
      <c r="H50" s="152"/>
      <c r="I50" s="152"/>
      <c r="J50" s="153"/>
      <c r="K50" s="151"/>
      <c r="L50" s="151"/>
      <c r="M50" s="151"/>
      <c r="N50" s="151"/>
      <c r="O50" s="151"/>
      <c r="P50" s="151"/>
    </row>
    <row r="51" spans="1:16" s="135" customFormat="1">
      <c r="A51" s="100"/>
      <c r="B51" s="120"/>
      <c r="C51" s="152"/>
      <c r="D51" s="152"/>
      <c r="E51" s="152"/>
      <c r="F51" s="152"/>
      <c r="G51" s="152"/>
      <c r="H51" s="152"/>
      <c r="I51" s="152"/>
      <c r="J51" s="153"/>
      <c r="K51" s="151"/>
      <c r="L51" s="151"/>
      <c r="M51" s="151"/>
      <c r="N51" s="151"/>
      <c r="O51" s="151"/>
      <c r="P51" s="151"/>
    </row>
    <row r="52" spans="1:16" s="135" customFormat="1">
      <c r="A52" s="100"/>
      <c r="B52" s="120"/>
      <c r="C52" s="152"/>
      <c r="D52" s="152"/>
      <c r="E52" s="152"/>
      <c r="F52" s="152"/>
      <c r="G52" s="152"/>
      <c r="H52" s="152"/>
      <c r="I52" s="152"/>
      <c r="J52" s="153"/>
      <c r="K52" s="151"/>
      <c r="L52" s="151"/>
      <c r="M52" s="151"/>
      <c r="N52" s="151"/>
      <c r="O52" s="151"/>
      <c r="P52" s="151"/>
    </row>
    <row r="53" spans="1:16" s="135" customFormat="1">
      <c r="A53" s="100"/>
      <c r="B53" s="120"/>
      <c r="C53" s="152"/>
      <c r="D53" s="152"/>
      <c r="E53" s="152"/>
      <c r="F53" s="152"/>
      <c r="G53" s="152"/>
      <c r="H53" s="152"/>
      <c r="I53" s="152"/>
      <c r="J53" s="153"/>
      <c r="K53" s="151"/>
      <c r="L53" s="151"/>
      <c r="M53" s="151"/>
      <c r="N53" s="151"/>
      <c r="O53" s="151"/>
      <c r="P53" s="151"/>
    </row>
    <row r="54" spans="1:16" s="135" customFormat="1">
      <c r="A54" s="100"/>
      <c r="B54" s="120"/>
      <c r="C54" s="152"/>
      <c r="D54" s="152"/>
      <c r="E54" s="152"/>
      <c r="F54" s="152"/>
      <c r="G54" s="152"/>
      <c r="H54" s="152"/>
      <c r="I54" s="152"/>
      <c r="J54" s="153"/>
      <c r="K54" s="151"/>
      <c r="L54" s="151"/>
      <c r="M54" s="151"/>
      <c r="N54" s="151"/>
      <c r="O54" s="151"/>
      <c r="P54" s="151"/>
    </row>
    <row r="55" spans="1:16" s="135" customFormat="1">
      <c r="A55" s="100"/>
      <c r="B55" s="120"/>
      <c r="C55" s="152"/>
      <c r="D55" s="152"/>
      <c r="E55" s="152"/>
      <c r="F55" s="152"/>
      <c r="G55" s="152"/>
      <c r="H55" s="152"/>
      <c r="I55" s="152"/>
      <c r="J55" s="153"/>
      <c r="K55" s="151"/>
      <c r="L55" s="151"/>
      <c r="M55" s="151"/>
      <c r="N55" s="151"/>
      <c r="O55" s="151"/>
      <c r="P55" s="151"/>
    </row>
    <row r="56" spans="1:16" s="135" customFormat="1">
      <c r="A56" s="100"/>
      <c r="B56" s="120"/>
      <c r="C56" s="152"/>
      <c r="D56" s="152"/>
      <c r="E56" s="152"/>
      <c r="F56" s="152"/>
      <c r="G56" s="152"/>
      <c r="H56" s="152"/>
      <c r="I56" s="152"/>
      <c r="J56" s="153"/>
      <c r="K56" s="151"/>
      <c r="L56" s="151"/>
      <c r="M56" s="151"/>
      <c r="N56" s="151"/>
      <c r="O56" s="151"/>
      <c r="P56" s="151"/>
    </row>
    <row r="57" spans="1:16" s="135" customFormat="1">
      <c r="A57" s="100"/>
      <c r="B57" s="120"/>
      <c r="C57" s="152"/>
      <c r="D57" s="152"/>
      <c r="E57" s="152"/>
      <c r="F57" s="152"/>
      <c r="G57" s="152"/>
      <c r="H57" s="152"/>
      <c r="I57" s="152"/>
      <c r="J57" s="153"/>
      <c r="K57" s="151"/>
      <c r="L57" s="151"/>
      <c r="M57" s="151"/>
      <c r="N57" s="151"/>
      <c r="O57" s="151"/>
      <c r="P57" s="151"/>
    </row>
    <row r="58" spans="1:16" s="135" customFormat="1">
      <c r="A58" s="100"/>
      <c r="B58" s="120"/>
      <c r="C58" s="152"/>
      <c r="D58" s="152"/>
      <c r="E58" s="152"/>
      <c r="F58" s="152"/>
      <c r="G58" s="152"/>
      <c r="H58" s="152"/>
      <c r="I58" s="152"/>
      <c r="J58" s="153"/>
      <c r="K58" s="151"/>
      <c r="L58" s="151"/>
      <c r="M58" s="151"/>
      <c r="N58" s="151"/>
      <c r="O58" s="151"/>
      <c r="P58" s="151"/>
    </row>
    <row r="59" spans="1:16" s="135" customFormat="1">
      <c r="A59" s="100"/>
      <c r="B59" s="120"/>
      <c r="C59" s="152"/>
      <c r="D59" s="152"/>
      <c r="E59" s="152"/>
      <c r="F59" s="152"/>
      <c r="G59" s="152"/>
      <c r="H59" s="152"/>
      <c r="I59" s="152"/>
      <c r="J59" s="153"/>
      <c r="K59" s="151"/>
      <c r="L59" s="151"/>
      <c r="M59" s="151"/>
      <c r="N59" s="151"/>
      <c r="O59" s="151"/>
      <c r="P59" s="151"/>
    </row>
    <row r="60" spans="1:16" s="135" customFormat="1">
      <c r="A60" s="100"/>
      <c r="B60" s="120"/>
      <c r="C60" s="152"/>
      <c r="D60" s="152"/>
      <c r="E60" s="152"/>
      <c r="F60" s="152"/>
      <c r="G60" s="152"/>
      <c r="H60" s="152"/>
      <c r="I60" s="152"/>
      <c r="J60" s="153"/>
      <c r="K60" s="151"/>
      <c r="L60" s="151"/>
      <c r="M60" s="151"/>
      <c r="N60" s="151"/>
      <c r="O60" s="151"/>
      <c r="P60" s="151"/>
    </row>
    <row r="61" spans="1:16" s="135" customFormat="1">
      <c r="A61" s="100"/>
      <c r="B61" s="120"/>
      <c r="C61" s="152"/>
      <c r="D61" s="152"/>
      <c r="E61" s="152"/>
      <c r="F61" s="152"/>
      <c r="G61" s="152"/>
      <c r="H61" s="152"/>
      <c r="I61" s="152"/>
      <c r="J61" s="153"/>
      <c r="K61" s="151"/>
      <c r="L61" s="151"/>
      <c r="M61" s="151"/>
      <c r="N61" s="151"/>
      <c r="O61" s="151"/>
      <c r="P61" s="151"/>
    </row>
    <row r="62" spans="1:16" s="135" customFormat="1">
      <c r="A62" s="100"/>
      <c r="B62" s="120"/>
      <c r="C62" s="152"/>
      <c r="D62" s="152"/>
      <c r="E62" s="152"/>
      <c r="F62" s="152"/>
      <c r="G62" s="152"/>
      <c r="H62" s="152"/>
      <c r="I62" s="152"/>
      <c r="J62" s="153"/>
      <c r="K62" s="151"/>
      <c r="L62" s="151"/>
      <c r="M62" s="151"/>
      <c r="N62" s="151"/>
      <c r="O62" s="151"/>
      <c r="P62" s="151"/>
    </row>
    <row r="63" spans="1:16" s="135" customFormat="1">
      <c r="A63" s="100"/>
      <c r="B63" s="120"/>
      <c r="C63" s="152"/>
      <c r="D63" s="152"/>
      <c r="E63" s="152"/>
      <c r="F63" s="152"/>
      <c r="G63" s="152"/>
      <c r="H63" s="152"/>
      <c r="I63" s="152"/>
      <c r="J63" s="153"/>
      <c r="K63" s="151"/>
      <c r="L63" s="151"/>
      <c r="M63" s="151"/>
      <c r="N63" s="151"/>
      <c r="O63" s="151"/>
      <c r="P63" s="151"/>
    </row>
    <row r="64" spans="1:16" s="135" customFormat="1">
      <c r="A64" s="100"/>
      <c r="B64" s="120"/>
      <c r="C64" s="152"/>
      <c r="D64" s="152"/>
      <c r="E64" s="152"/>
      <c r="F64" s="152"/>
      <c r="G64" s="152"/>
      <c r="H64" s="152"/>
      <c r="I64" s="152"/>
      <c r="J64" s="153"/>
      <c r="K64" s="151"/>
      <c r="L64" s="151"/>
      <c r="M64" s="151"/>
      <c r="N64" s="151"/>
      <c r="O64" s="151"/>
      <c r="P64" s="151"/>
    </row>
    <row r="65" spans="1:16" s="135" customFormat="1">
      <c r="A65" s="100"/>
      <c r="B65" s="120"/>
      <c r="C65" s="152"/>
      <c r="D65" s="152"/>
      <c r="E65" s="152"/>
      <c r="F65" s="152"/>
      <c r="G65" s="152"/>
      <c r="H65" s="152"/>
      <c r="I65" s="152"/>
      <c r="J65" s="153"/>
      <c r="K65" s="151"/>
      <c r="L65" s="151"/>
      <c r="M65" s="151"/>
      <c r="N65" s="151"/>
      <c r="O65" s="151"/>
      <c r="P65" s="151"/>
    </row>
    <row r="66" spans="1:16" s="135" customFormat="1">
      <c r="A66" s="100"/>
      <c r="B66" s="120"/>
      <c r="C66" s="152"/>
      <c r="D66" s="152"/>
      <c r="E66" s="152"/>
      <c r="F66" s="152"/>
      <c r="G66" s="152"/>
      <c r="H66" s="152"/>
      <c r="I66" s="152"/>
      <c r="J66" s="153"/>
      <c r="K66" s="151"/>
      <c r="L66" s="151"/>
      <c r="M66" s="151"/>
      <c r="N66" s="151"/>
      <c r="O66" s="151"/>
      <c r="P66" s="151"/>
    </row>
    <row r="67" spans="1:16" s="135" customFormat="1">
      <c r="A67" s="100"/>
      <c r="B67" s="120"/>
      <c r="C67" s="152"/>
      <c r="D67" s="152"/>
      <c r="E67" s="152"/>
      <c r="F67" s="152"/>
      <c r="G67" s="152"/>
      <c r="H67" s="152"/>
      <c r="I67" s="152"/>
      <c r="J67" s="153"/>
      <c r="K67" s="151"/>
      <c r="L67" s="151"/>
      <c r="M67" s="151"/>
      <c r="N67" s="151"/>
      <c r="O67" s="151"/>
      <c r="P67" s="151"/>
    </row>
    <row r="68" spans="1:16" s="135" customFormat="1">
      <c r="A68" s="100"/>
      <c r="B68" s="120"/>
      <c r="C68" s="152"/>
      <c r="D68" s="152"/>
      <c r="E68" s="152"/>
      <c r="F68" s="152"/>
      <c r="G68" s="152"/>
      <c r="H68" s="152"/>
      <c r="I68" s="152"/>
      <c r="J68" s="153"/>
      <c r="K68" s="151"/>
      <c r="L68" s="151"/>
      <c r="M68" s="151"/>
      <c r="N68" s="151"/>
      <c r="O68" s="151"/>
      <c r="P68" s="151"/>
    </row>
    <row r="69" spans="1:16" s="135" customFormat="1">
      <c r="A69" s="100"/>
      <c r="B69" s="120"/>
      <c r="C69" s="152"/>
      <c r="D69" s="152"/>
      <c r="E69" s="152"/>
      <c r="F69" s="152"/>
      <c r="G69" s="152"/>
      <c r="H69" s="152"/>
      <c r="I69" s="152"/>
      <c r="J69" s="153"/>
      <c r="K69" s="151"/>
      <c r="L69" s="151"/>
      <c r="M69" s="151"/>
      <c r="N69" s="151"/>
      <c r="O69" s="151"/>
      <c r="P69" s="151"/>
    </row>
    <row r="70" spans="1:16" s="135" customFormat="1">
      <c r="A70" s="100"/>
      <c r="B70" s="120"/>
      <c r="C70" s="152"/>
      <c r="D70" s="152"/>
      <c r="E70" s="152"/>
      <c r="F70" s="152"/>
      <c r="G70" s="152"/>
      <c r="H70" s="152"/>
      <c r="I70" s="152"/>
      <c r="J70" s="153"/>
      <c r="K70" s="151"/>
      <c r="L70" s="151"/>
      <c r="M70" s="151"/>
      <c r="N70" s="151"/>
      <c r="O70" s="151"/>
      <c r="P70" s="151"/>
    </row>
    <row r="71" spans="1:16" s="135" customFormat="1">
      <c r="A71" s="100"/>
      <c r="B71" s="120"/>
      <c r="C71" s="152"/>
      <c r="D71" s="152"/>
      <c r="E71" s="152"/>
      <c r="F71" s="152"/>
      <c r="G71" s="152"/>
      <c r="H71" s="152"/>
      <c r="I71" s="152"/>
      <c r="J71" s="153"/>
      <c r="K71" s="151"/>
      <c r="L71" s="151"/>
      <c r="M71" s="151"/>
      <c r="N71" s="151"/>
      <c r="O71" s="151"/>
      <c r="P71" s="151"/>
    </row>
    <row r="72" spans="1:16" s="135" customFormat="1">
      <c r="A72" s="100"/>
      <c r="B72" s="120"/>
      <c r="C72" s="152"/>
      <c r="D72" s="152"/>
      <c r="E72" s="152"/>
      <c r="F72" s="152"/>
      <c r="G72" s="152"/>
      <c r="H72" s="152"/>
      <c r="I72" s="152"/>
      <c r="J72" s="153"/>
      <c r="K72" s="151"/>
      <c r="L72" s="151"/>
      <c r="M72" s="151"/>
      <c r="N72" s="151"/>
      <c r="O72" s="151"/>
      <c r="P72" s="151"/>
    </row>
    <row r="73" spans="1:16" s="135" customFormat="1">
      <c r="A73" s="100"/>
      <c r="B73" s="120"/>
      <c r="C73" s="152"/>
      <c r="D73" s="152"/>
      <c r="E73" s="152"/>
      <c r="F73" s="152"/>
      <c r="G73" s="152"/>
      <c r="H73" s="152"/>
      <c r="I73" s="152"/>
      <c r="J73" s="153"/>
      <c r="K73" s="151"/>
      <c r="L73" s="151"/>
      <c r="M73" s="151"/>
      <c r="N73" s="151"/>
      <c r="O73" s="151"/>
      <c r="P73" s="151"/>
    </row>
    <row r="74" spans="1:16" s="135" customFormat="1">
      <c r="A74" s="100"/>
      <c r="B74" s="120"/>
      <c r="C74" s="152"/>
      <c r="D74" s="152"/>
      <c r="E74" s="152"/>
      <c r="F74" s="152"/>
      <c r="G74" s="152"/>
      <c r="H74" s="152"/>
      <c r="I74" s="152"/>
      <c r="J74" s="153"/>
      <c r="K74" s="151"/>
      <c r="L74" s="151"/>
      <c r="M74" s="151"/>
      <c r="N74" s="151"/>
      <c r="O74" s="151"/>
      <c r="P74" s="151"/>
    </row>
    <row r="75" spans="1:16" s="135" customFormat="1">
      <c r="A75" s="100"/>
      <c r="B75" s="120"/>
      <c r="C75" s="152"/>
      <c r="D75" s="152"/>
      <c r="E75" s="152"/>
      <c r="F75" s="152"/>
      <c r="G75" s="152"/>
      <c r="H75" s="152"/>
      <c r="I75" s="152"/>
      <c r="J75" s="153"/>
      <c r="K75" s="151"/>
      <c r="L75" s="151"/>
      <c r="M75" s="151"/>
      <c r="N75" s="151"/>
      <c r="O75" s="151"/>
      <c r="P75" s="151"/>
    </row>
    <row r="76" spans="1:16" s="135" customFormat="1">
      <c r="A76" s="100"/>
      <c r="B76" s="120"/>
      <c r="C76" s="152"/>
      <c r="D76" s="152"/>
      <c r="E76" s="152"/>
      <c r="F76" s="152"/>
      <c r="G76" s="152"/>
      <c r="H76" s="152"/>
      <c r="I76" s="152"/>
      <c r="J76" s="153"/>
      <c r="K76" s="151"/>
      <c r="L76" s="151"/>
      <c r="M76" s="151"/>
      <c r="N76" s="151"/>
      <c r="O76" s="151"/>
      <c r="P76" s="151"/>
    </row>
    <row r="77" spans="1:16" s="135" customFormat="1">
      <c r="A77" s="100"/>
      <c r="B77" s="120"/>
      <c r="C77" s="152"/>
      <c r="D77" s="152"/>
      <c r="E77" s="152"/>
      <c r="F77" s="152"/>
      <c r="G77" s="152"/>
      <c r="H77" s="152"/>
      <c r="I77" s="152"/>
      <c r="J77" s="153"/>
      <c r="K77" s="151"/>
      <c r="L77" s="151"/>
      <c r="M77" s="151"/>
      <c r="N77" s="151"/>
      <c r="O77" s="151"/>
      <c r="P77" s="151"/>
    </row>
    <row r="78" spans="1:16" s="135" customFormat="1">
      <c r="A78" s="100"/>
      <c r="B78" s="120"/>
      <c r="C78" s="152"/>
      <c r="D78" s="152"/>
      <c r="E78" s="152"/>
      <c r="F78" s="152"/>
      <c r="G78" s="152"/>
      <c r="H78" s="152"/>
      <c r="I78" s="152"/>
      <c r="J78" s="153"/>
      <c r="K78" s="151"/>
      <c r="L78" s="151"/>
      <c r="M78" s="151"/>
      <c r="N78" s="151"/>
      <c r="O78" s="151"/>
      <c r="P78" s="151"/>
    </row>
    <row r="79" spans="1:16" s="135" customFormat="1">
      <c r="A79" s="100"/>
      <c r="B79" s="120"/>
      <c r="C79" s="152"/>
      <c r="D79" s="152"/>
      <c r="E79" s="152"/>
      <c r="F79" s="152"/>
      <c r="G79" s="152"/>
      <c r="H79" s="152"/>
      <c r="I79" s="152"/>
      <c r="J79" s="153"/>
      <c r="K79" s="151"/>
      <c r="L79" s="151"/>
      <c r="M79" s="151"/>
      <c r="N79" s="151"/>
      <c r="O79" s="151"/>
      <c r="P79" s="151"/>
    </row>
    <row r="80" spans="1:16" s="135" customFormat="1">
      <c r="A80" s="100"/>
      <c r="B80" s="120"/>
      <c r="C80" s="152"/>
      <c r="D80" s="152"/>
      <c r="E80" s="152"/>
      <c r="F80" s="152"/>
      <c r="G80" s="152"/>
      <c r="H80" s="152"/>
      <c r="I80" s="152"/>
      <c r="J80" s="153"/>
      <c r="K80" s="151"/>
      <c r="L80" s="151"/>
      <c r="M80" s="151"/>
      <c r="N80" s="151"/>
      <c r="O80" s="151"/>
      <c r="P80" s="151"/>
    </row>
    <row r="81" spans="1:16" s="135" customFormat="1">
      <c r="A81" s="100"/>
      <c r="B81" s="120"/>
      <c r="C81" s="152"/>
      <c r="D81" s="152"/>
      <c r="E81" s="152"/>
      <c r="F81" s="152"/>
      <c r="G81" s="152"/>
      <c r="H81" s="152"/>
      <c r="I81" s="152"/>
      <c r="J81" s="153"/>
      <c r="K81" s="151"/>
      <c r="L81" s="151"/>
      <c r="M81" s="151"/>
      <c r="N81" s="151"/>
      <c r="O81" s="151"/>
      <c r="P81" s="151"/>
    </row>
    <row r="82" spans="1:16" s="135" customFormat="1">
      <c r="A82" s="100"/>
      <c r="B82" s="120"/>
      <c r="C82" s="152"/>
      <c r="D82" s="152"/>
      <c r="E82" s="152"/>
      <c r="F82" s="152"/>
      <c r="G82" s="152"/>
      <c r="H82" s="152"/>
      <c r="I82" s="152"/>
      <c r="J82" s="153"/>
      <c r="K82" s="151"/>
      <c r="L82" s="151"/>
      <c r="M82" s="151"/>
      <c r="N82" s="151"/>
      <c r="O82" s="151"/>
      <c r="P82" s="151"/>
    </row>
    <row r="83" spans="1:16" s="135" customFormat="1">
      <c r="A83" s="100"/>
      <c r="B83" s="120"/>
      <c r="C83" s="152"/>
      <c r="D83" s="152"/>
      <c r="E83" s="152"/>
      <c r="F83" s="152"/>
      <c r="G83" s="152"/>
      <c r="H83" s="152"/>
      <c r="I83" s="152"/>
      <c r="J83" s="153"/>
      <c r="K83" s="151"/>
      <c r="L83" s="151"/>
      <c r="M83" s="151"/>
      <c r="N83" s="151"/>
      <c r="O83" s="151"/>
      <c r="P83" s="151"/>
    </row>
    <row r="84" spans="1:16" s="135" customFormat="1">
      <c r="A84" s="100"/>
      <c r="B84" s="120"/>
      <c r="C84" s="152"/>
      <c r="D84" s="152"/>
      <c r="E84" s="152"/>
      <c r="F84" s="152"/>
      <c r="G84" s="152"/>
      <c r="H84" s="152"/>
      <c r="I84" s="152"/>
      <c r="J84" s="153"/>
      <c r="K84" s="151"/>
      <c r="L84" s="151"/>
      <c r="M84" s="151"/>
      <c r="N84" s="151"/>
      <c r="O84" s="151"/>
      <c r="P84" s="151"/>
    </row>
    <row r="85" spans="1:16" s="135" customFormat="1">
      <c r="A85" s="100"/>
      <c r="B85" s="120"/>
      <c r="C85" s="152"/>
      <c r="D85" s="152"/>
      <c r="E85" s="152"/>
      <c r="F85" s="152"/>
      <c r="G85" s="152"/>
      <c r="H85" s="152"/>
      <c r="I85" s="152"/>
      <c r="J85" s="153"/>
      <c r="K85" s="151"/>
      <c r="L85" s="151"/>
      <c r="M85" s="151"/>
      <c r="N85" s="151"/>
      <c r="O85" s="151"/>
      <c r="P85" s="151"/>
    </row>
    <row r="86" spans="1:16" s="135" customFormat="1">
      <c r="A86" s="100"/>
      <c r="B86" s="120"/>
      <c r="C86" s="152"/>
      <c r="D86" s="152"/>
      <c r="E86" s="152"/>
      <c r="F86" s="152"/>
      <c r="G86" s="152"/>
      <c r="H86" s="152"/>
      <c r="I86" s="152"/>
      <c r="J86" s="153"/>
      <c r="K86" s="151"/>
      <c r="L86" s="151"/>
      <c r="M86" s="151"/>
      <c r="N86" s="151"/>
      <c r="O86" s="151"/>
      <c r="P86" s="151"/>
    </row>
    <row r="87" spans="1:16" s="135" customFormat="1">
      <c r="A87" s="100"/>
      <c r="B87" s="120"/>
      <c r="C87" s="152"/>
      <c r="D87" s="152"/>
      <c r="E87" s="152"/>
      <c r="F87" s="152"/>
      <c r="G87" s="152"/>
      <c r="H87" s="152"/>
      <c r="I87" s="152"/>
      <c r="J87" s="153"/>
      <c r="K87" s="151"/>
      <c r="L87" s="151"/>
      <c r="M87" s="151"/>
      <c r="N87" s="151"/>
      <c r="O87" s="151"/>
      <c r="P87" s="151"/>
    </row>
    <row r="88" spans="1:16" s="135" customFormat="1">
      <c r="A88" s="100"/>
      <c r="B88" s="120"/>
      <c r="C88" s="152"/>
      <c r="D88" s="152"/>
      <c r="E88" s="152"/>
      <c r="F88" s="152"/>
      <c r="G88" s="152"/>
      <c r="H88" s="152"/>
      <c r="I88" s="152"/>
      <c r="J88" s="153"/>
      <c r="K88" s="151"/>
      <c r="L88" s="151"/>
      <c r="M88" s="151"/>
      <c r="N88" s="151"/>
      <c r="O88" s="151"/>
      <c r="P88" s="151"/>
    </row>
    <row r="89" spans="1:16" s="135" customFormat="1">
      <c r="A89" s="100"/>
      <c r="B89" s="120"/>
      <c r="C89" s="152"/>
      <c r="D89" s="152"/>
      <c r="E89" s="152"/>
      <c r="F89" s="152"/>
      <c r="G89" s="152"/>
      <c r="H89" s="152"/>
      <c r="I89" s="152"/>
      <c r="J89" s="153"/>
      <c r="K89" s="151"/>
      <c r="L89" s="151"/>
      <c r="M89" s="151"/>
      <c r="N89" s="151"/>
      <c r="O89" s="151"/>
      <c r="P89" s="151"/>
    </row>
    <row r="90" spans="1:16" s="135" customFormat="1">
      <c r="A90" s="100"/>
      <c r="B90" s="120"/>
      <c r="C90" s="152"/>
      <c r="D90" s="152"/>
      <c r="E90" s="152"/>
      <c r="F90" s="152"/>
      <c r="G90" s="152"/>
      <c r="H90" s="152"/>
      <c r="I90" s="152"/>
      <c r="J90" s="153"/>
      <c r="K90" s="151"/>
      <c r="L90" s="151"/>
      <c r="M90" s="151"/>
      <c r="N90" s="151"/>
      <c r="O90" s="151"/>
      <c r="P90" s="151"/>
    </row>
    <row r="91" spans="1:16" s="135" customFormat="1">
      <c r="A91" s="100"/>
      <c r="B91" s="120"/>
      <c r="C91" s="152"/>
      <c r="D91" s="152"/>
      <c r="E91" s="152"/>
      <c r="F91" s="152"/>
      <c r="G91" s="152"/>
      <c r="H91" s="152"/>
      <c r="I91" s="152"/>
      <c r="J91" s="153"/>
      <c r="K91" s="151"/>
      <c r="L91" s="151"/>
      <c r="M91" s="151"/>
      <c r="N91" s="151"/>
      <c r="O91" s="151"/>
      <c r="P91" s="151"/>
    </row>
  </sheetData>
  <mergeCells count="3">
    <mergeCell ref="B2:P2"/>
    <mergeCell ref="A3:X3"/>
    <mergeCell ref="A13:B13"/>
  </mergeCells>
  <dataValidations count="20">
    <dataValidation type="list" allowBlank="1" showErrorMessage="1" sqref="P65543:P131074 JL65543:JL131074 TH65543:TH131074 ADD65543:ADD131074 AMZ65543:AMZ131074 AWV65543:AWV131074 BGR65543:BGR131074 BQN65543:BQN131074 CAJ65543:CAJ131074 CKF65543:CKF131074 CUB65543:CUB131074 DDX65543:DDX131074 DNT65543:DNT131074 DXP65543:DXP131074 EHL65543:EHL131074 ERH65543:ERH131074 FBD65543:FBD131074 FKZ65543:FKZ131074 FUV65543:FUV131074 GER65543:GER131074 GON65543:GON131074 GYJ65543:GYJ131074 HIF65543:HIF131074 HSB65543:HSB131074 IBX65543:IBX131074 ILT65543:ILT131074 IVP65543:IVP131074 JFL65543:JFL131074 JPH65543:JPH131074 JZD65543:JZD131074 KIZ65543:KIZ131074 KSV65543:KSV131074 LCR65543:LCR131074 LMN65543:LMN131074 LWJ65543:LWJ131074 MGF65543:MGF131074 MQB65543:MQB131074 MZX65543:MZX131074 NJT65543:NJT131074 NTP65543:NTP131074 ODL65543:ODL131074 ONH65543:ONH131074 OXD65543:OXD131074 PGZ65543:PGZ131074 PQV65543:PQV131074 QAR65543:QAR131074 QKN65543:QKN131074 QUJ65543:QUJ131074 REF65543:REF131074 ROB65543:ROB131074 RXX65543:RXX131074 SHT65543:SHT131074 SRP65543:SRP131074 TBL65543:TBL131074 TLH65543:TLH131074 TVD65543:TVD131074 UEZ65543:UEZ131074 UOV65543:UOV131074 UYR65543:UYR131074 VIN65543:VIN131074 VSJ65543:VSJ131074 WCF65543:WCF131074 WMB65543:WMB131074 WVX65543:WVX131074 P131079:P196610 JL131079:JL196610 TH131079:TH196610 ADD131079:ADD196610 AMZ131079:AMZ196610 AWV131079:AWV196610 BGR131079:BGR196610 BQN131079:BQN196610 CAJ131079:CAJ196610 CKF131079:CKF196610 CUB131079:CUB196610 DDX131079:DDX196610 DNT131079:DNT196610 DXP131079:DXP196610 EHL131079:EHL196610 ERH131079:ERH196610 FBD131079:FBD196610 FKZ131079:FKZ196610 FUV131079:FUV196610 GER131079:GER196610 GON131079:GON196610 GYJ131079:GYJ196610 HIF131079:HIF196610 HSB131079:HSB196610 IBX131079:IBX196610 ILT131079:ILT196610 IVP131079:IVP196610 JFL131079:JFL196610 JPH131079:JPH196610 JZD131079:JZD196610 KIZ131079:KIZ196610 KSV131079:KSV196610 LCR131079:LCR196610 LMN131079:LMN196610 LWJ131079:LWJ196610 MGF131079:MGF196610 MQB131079:MQB196610 MZX131079:MZX196610 NJT131079:NJT196610 NTP131079:NTP196610 ODL131079:ODL196610 ONH131079:ONH196610 OXD131079:OXD196610 PGZ131079:PGZ196610 PQV131079:PQV196610 QAR131079:QAR196610 QKN131079:QKN196610 QUJ131079:QUJ196610 REF131079:REF196610 ROB131079:ROB196610 RXX131079:RXX196610 SHT131079:SHT196610 SRP131079:SRP196610 TBL131079:TBL196610 TLH131079:TLH196610 TVD131079:TVD196610 UEZ131079:UEZ196610 UOV131079:UOV196610 UYR131079:UYR196610 VIN131079:VIN196610 VSJ131079:VSJ196610 WCF131079:WCF196610 WMB131079:WMB196610 WVX131079:WVX196610 P196615:P262146 JL196615:JL262146 TH196615:TH262146 ADD196615:ADD262146 AMZ196615:AMZ262146 AWV196615:AWV262146 BGR196615:BGR262146 BQN196615:BQN262146 CAJ196615:CAJ262146 CKF196615:CKF262146 CUB196615:CUB262146 DDX196615:DDX262146 DNT196615:DNT262146 DXP196615:DXP262146 EHL196615:EHL262146 ERH196615:ERH262146 FBD196615:FBD262146 FKZ196615:FKZ262146 FUV196615:FUV262146 GER196615:GER262146 GON196615:GON262146 GYJ196615:GYJ262146 HIF196615:HIF262146 HSB196615:HSB262146 IBX196615:IBX262146 ILT196615:ILT262146 IVP196615:IVP262146 JFL196615:JFL262146 JPH196615:JPH262146 JZD196615:JZD262146 KIZ196615:KIZ262146 KSV196615:KSV262146 LCR196615:LCR262146 LMN196615:LMN262146 LWJ196615:LWJ262146 MGF196615:MGF262146 MQB196615:MQB262146 MZX196615:MZX262146 NJT196615:NJT262146 NTP196615:NTP262146 ODL196615:ODL262146 ONH196615:ONH262146 OXD196615:OXD262146 PGZ196615:PGZ262146 PQV196615:PQV262146 QAR196615:QAR262146 QKN196615:QKN262146 QUJ196615:QUJ262146 REF196615:REF262146 ROB196615:ROB262146 RXX196615:RXX262146 SHT196615:SHT262146 SRP196615:SRP262146 TBL196615:TBL262146 TLH196615:TLH262146 TVD196615:TVD262146 UEZ196615:UEZ262146 UOV196615:UOV262146 UYR196615:UYR262146 VIN196615:VIN262146 VSJ196615:VSJ262146 WCF196615:WCF262146 WMB196615:WMB262146 WVX196615:WVX262146 P262151:P327682 JL262151:JL327682 TH262151:TH327682 ADD262151:ADD327682 AMZ262151:AMZ327682 AWV262151:AWV327682 BGR262151:BGR327682 BQN262151:BQN327682 CAJ262151:CAJ327682 CKF262151:CKF327682 CUB262151:CUB327682 DDX262151:DDX327682 DNT262151:DNT327682 DXP262151:DXP327682 EHL262151:EHL327682 ERH262151:ERH327682 FBD262151:FBD327682 FKZ262151:FKZ327682 FUV262151:FUV327682 GER262151:GER327682 GON262151:GON327682 GYJ262151:GYJ327682 HIF262151:HIF327682 HSB262151:HSB327682 IBX262151:IBX327682 ILT262151:ILT327682 IVP262151:IVP327682 JFL262151:JFL327682 JPH262151:JPH327682 JZD262151:JZD327682 KIZ262151:KIZ327682 KSV262151:KSV327682 LCR262151:LCR327682 LMN262151:LMN327682 LWJ262151:LWJ327682 MGF262151:MGF327682 MQB262151:MQB327682 MZX262151:MZX327682 NJT262151:NJT327682 NTP262151:NTP327682 ODL262151:ODL327682 ONH262151:ONH327682 OXD262151:OXD327682 PGZ262151:PGZ327682 PQV262151:PQV327682 QAR262151:QAR327682 QKN262151:QKN327682 QUJ262151:QUJ327682 REF262151:REF327682 ROB262151:ROB327682 RXX262151:RXX327682 SHT262151:SHT327682 SRP262151:SRP327682 TBL262151:TBL327682 TLH262151:TLH327682 TVD262151:TVD327682 UEZ262151:UEZ327682 UOV262151:UOV327682 UYR262151:UYR327682 VIN262151:VIN327682 VSJ262151:VSJ327682 WCF262151:WCF327682 WMB262151:WMB327682 WVX262151:WVX327682 P327687:P393218 JL327687:JL393218 TH327687:TH393218 ADD327687:ADD393218 AMZ327687:AMZ393218 AWV327687:AWV393218 BGR327687:BGR393218 BQN327687:BQN393218 CAJ327687:CAJ393218 CKF327687:CKF393218 CUB327687:CUB393218 DDX327687:DDX393218 DNT327687:DNT393218 DXP327687:DXP393218 EHL327687:EHL393218 ERH327687:ERH393218 FBD327687:FBD393218 FKZ327687:FKZ393218 FUV327687:FUV393218 GER327687:GER393218 GON327687:GON393218 GYJ327687:GYJ393218 HIF327687:HIF393218 HSB327687:HSB393218 IBX327687:IBX393218 ILT327687:ILT393218 IVP327687:IVP393218 JFL327687:JFL393218 JPH327687:JPH393218 JZD327687:JZD393218 KIZ327687:KIZ393218 KSV327687:KSV393218 LCR327687:LCR393218 LMN327687:LMN393218 LWJ327687:LWJ393218 MGF327687:MGF393218 MQB327687:MQB393218 MZX327687:MZX393218 NJT327687:NJT393218 NTP327687:NTP393218 ODL327687:ODL393218 ONH327687:ONH393218 OXD327687:OXD393218 PGZ327687:PGZ393218 PQV327687:PQV393218 QAR327687:QAR393218 QKN327687:QKN393218 QUJ327687:QUJ393218 REF327687:REF393218 ROB327687:ROB393218 RXX327687:RXX393218 SHT327687:SHT393218 SRP327687:SRP393218 TBL327687:TBL393218 TLH327687:TLH393218 TVD327687:TVD393218 UEZ327687:UEZ393218 UOV327687:UOV393218 UYR327687:UYR393218 VIN327687:VIN393218 VSJ327687:VSJ393218 WCF327687:WCF393218 WMB327687:WMB393218 WVX327687:WVX393218 P393223:P458754 JL393223:JL458754 TH393223:TH458754 ADD393223:ADD458754 AMZ393223:AMZ458754 AWV393223:AWV458754 BGR393223:BGR458754 BQN393223:BQN458754 CAJ393223:CAJ458754 CKF393223:CKF458754 CUB393223:CUB458754 DDX393223:DDX458754 DNT393223:DNT458754 DXP393223:DXP458754 EHL393223:EHL458754 ERH393223:ERH458754 FBD393223:FBD458754 FKZ393223:FKZ458754 FUV393223:FUV458754 GER393223:GER458754 GON393223:GON458754 GYJ393223:GYJ458754 HIF393223:HIF458754 HSB393223:HSB458754 IBX393223:IBX458754 ILT393223:ILT458754 IVP393223:IVP458754 JFL393223:JFL458754 JPH393223:JPH458754 JZD393223:JZD458754 KIZ393223:KIZ458754 KSV393223:KSV458754 LCR393223:LCR458754 LMN393223:LMN458754 LWJ393223:LWJ458754 MGF393223:MGF458754 MQB393223:MQB458754 MZX393223:MZX458754 NJT393223:NJT458754 NTP393223:NTP458754 ODL393223:ODL458754 ONH393223:ONH458754 OXD393223:OXD458754 PGZ393223:PGZ458754 PQV393223:PQV458754 QAR393223:QAR458754 QKN393223:QKN458754 QUJ393223:QUJ458754 REF393223:REF458754 ROB393223:ROB458754 RXX393223:RXX458754 SHT393223:SHT458754 SRP393223:SRP458754 TBL393223:TBL458754 TLH393223:TLH458754 TVD393223:TVD458754 UEZ393223:UEZ458754 UOV393223:UOV458754 UYR393223:UYR458754 VIN393223:VIN458754 VSJ393223:VSJ458754 WCF393223:WCF458754 WMB393223:WMB458754 WVX393223:WVX458754 P458759:P524290 JL458759:JL524290 TH458759:TH524290 ADD458759:ADD524290 AMZ458759:AMZ524290 AWV458759:AWV524290 BGR458759:BGR524290 BQN458759:BQN524290 CAJ458759:CAJ524290 CKF458759:CKF524290 CUB458759:CUB524290 DDX458759:DDX524290 DNT458759:DNT524290 DXP458759:DXP524290 EHL458759:EHL524290 ERH458759:ERH524290 FBD458759:FBD524290 FKZ458759:FKZ524290 FUV458759:FUV524290 GER458759:GER524290 GON458759:GON524290 GYJ458759:GYJ524290 HIF458759:HIF524290 HSB458759:HSB524290 IBX458759:IBX524290 ILT458759:ILT524290 IVP458759:IVP524290 JFL458759:JFL524290 JPH458759:JPH524290 JZD458759:JZD524290 KIZ458759:KIZ524290 KSV458759:KSV524290 LCR458759:LCR524290 LMN458759:LMN524290 LWJ458759:LWJ524290 MGF458759:MGF524290 MQB458759:MQB524290 MZX458759:MZX524290 NJT458759:NJT524290 NTP458759:NTP524290 ODL458759:ODL524290 ONH458759:ONH524290 OXD458759:OXD524290 PGZ458759:PGZ524290 PQV458759:PQV524290 QAR458759:QAR524290 QKN458759:QKN524290 QUJ458759:QUJ524290 REF458759:REF524290 ROB458759:ROB524290 RXX458759:RXX524290 SHT458759:SHT524290 SRP458759:SRP524290 TBL458759:TBL524290 TLH458759:TLH524290 TVD458759:TVD524290 UEZ458759:UEZ524290 UOV458759:UOV524290 UYR458759:UYR524290 VIN458759:VIN524290 VSJ458759:VSJ524290 WCF458759:WCF524290 WMB458759:WMB524290 WVX458759:WVX524290 P524295:P589826 JL524295:JL589826 TH524295:TH589826 ADD524295:ADD589826 AMZ524295:AMZ589826 AWV524295:AWV589826 BGR524295:BGR589826 BQN524295:BQN589826 CAJ524295:CAJ589826 CKF524295:CKF589826 CUB524295:CUB589826 DDX524295:DDX589826 DNT524295:DNT589826 DXP524295:DXP589826 EHL524295:EHL589826 ERH524295:ERH589826 FBD524295:FBD589826 FKZ524295:FKZ589826 FUV524295:FUV589826 GER524295:GER589826 GON524295:GON589826 GYJ524295:GYJ589826 HIF524295:HIF589826 HSB524295:HSB589826 IBX524295:IBX589826 ILT524295:ILT589826 IVP524295:IVP589826 JFL524295:JFL589826 JPH524295:JPH589826 JZD524295:JZD589826 KIZ524295:KIZ589826 KSV524295:KSV589826 LCR524295:LCR589826 LMN524295:LMN589826 LWJ524295:LWJ589826 MGF524295:MGF589826 MQB524295:MQB589826 MZX524295:MZX589826 NJT524295:NJT589826 NTP524295:NTP589826 ODL524295:ODL589826 ONH524295:ONH589826 OXD524295:OXD589826 PGZ524295:PGZ589826 PQV524295:PQV589826 QAR524295:QAR589826 QKN524295:QKN589826 QUJ524295:QUJ589826 REF524295:REF589826 ROB524295:ROB589826 RXX524295:RXX589826 SHT524295:SHT589826 SRP524295:SRP589826 TBL524295:TBL589826 TLH524295:TLH589826 TVD524295:TVD589826 UEZ524295:UEZ589826 UOV524295:UOV589826 UYR524295:UYR589826 VIN524295:VIN589826 VSJ524295:VSJ589826 WCF524295:WCF589826 WMB524295:WMB589826 WVX524295:WVX589826 P589831:P655362 JL589831:JL655362 TH589831:TH655362 ADD589831:ADD655362 AMZ589831:AMZ655362 AWV589831:AWV655362 BGR589831:BGR655362 BQN589831:BQN655362 CAJ589831:CAJ655362 CKF589831:CKF655362 CUB589831:CUB655362 DDX589831:DDX655362 DNT589831:DNT655362 DXP589831:DXP655362 EHL589831:EHL655362 ERH589831:ERH655362 FBD589831:FBD655362 FKZ589831:FKZ655362 FUV589831:FUV655362 GER589831:GER655362 GON589831:GON655362 GYJ589831:GYJ655362 HIF589831:HIF655362 HSB589831:HSB655362 IBX589831:IBX655362 ILT589831:ILT655362 IVP589831:IVP655362 JFL589831:JFL655362 JPH589831:JPH655362 JZD589831:JZD655362 KIZ589831:KIZ655362 KSV589831:KSV655362 LCR589831:LCR655362 LMN589831:LMN655362 LWJ589831:LWJ655362 MGF589831:MGF655362 MQB589831:MQB655362 MZX589831:MZX655362 NJT589831:NJT655362 NTP589831:NTP655362 ODL589831:ODL655362 ONH589831:ONH655362 OXD589831:OXD655362 PGZ589831:PGZ655362 PQV589831:PQV655362 QAR589831:QAR655362 QKN589831:QKN655362 QUJ589831:QUJ655362 REF589831:REF655362 ROB589831:ROB655362 RXX589831:RXX655362 SHT589831:SHT655362 SRP589831:SRP655362 TBL589831:TBL655362 TLH589831:TLH655362 TVD589831:TVD655362 UEZ589831:UEZ655362 UOV589831:UOV655362 UYR589831:UYR655362 VIN589831:VIN655362 VSJ589831:VSJ655362 WCF589831:WCF655362 WMB589831:WMB655362 WVX589831:WVX655362 P655367:P720898 JL655367:JL720898 TH655367:TH720898 ADD655367:ADD720898 AMZ655367:AMZ720898 AWV655367:AWV720898 BGR655367:BGR720898 BQN655367:BQN720898 CAJ655367:CAJ720898 CKF655367:CKF720898 CUB655367:CUB720898 DDX655367:DDX720898 DNT655367:DNT720898 DXP655367:DXP720898 EHL655367:EHL720898 ERH655367:ERH720898 FBD655367:FBD720898 FKZ655367:FKZ720898 FUV655367:FUV720898 GER655367:GER720898 GON655367:GON720898 GYJ655367:GYJ720898 HIF655367:HIF720898 HSB655367:HSB720898 IBX655367:IBX720898 ILT655367:ILT720898 IVP655367:IVP720898 JFL655367:JFL720898 JPH655367:JPH720898 JZD655367:JZD720898 KIZ655367:KIZ720898 KSV655367:KSV720898 LCR655367:LCR720898 LMN655367:LMN720898 LWJ655367:LWJ720898 MGF655367:MGF720898 MQB655367:MQB720898 MZX655367:MZX720898 NJT655367:NJT720898 NTP655367:NTP720898 ODL655367:ODL720898 ONH655367:ONH720898 OXD655367:OXD720898 PGZ655367:PGZ720898 PQV655367:PQV720898 QAR655367:QAR720898 QKN655367:QKN720898 QUJ655367:QUJ720898 REF655367:REF720898 ROB655367:ROB720898 RXX655367:RXX720898 SHT655367:SHT720898 SRP655367:SRP720898 TBL655367:TBL720898 TLH655367:TLH720898 TVD655367:TVD720898 UEZ655367:UEZ720898 UOV655367:UOV720898 UYR655367:UYR720898 VIN655367:VIN720898 VSJ655367:VSJ720898 WCF655367:WCF720898 WMB655367:WMB720898 WVX655367:WVX720898 P720903:P786434 JL720903:JL786434 TH720903:TH786434 ADD720903:ADD786434 AMZ720903:AMZ786434 AWV720903:AWV786434 BGR720903:BGR786434 BQN720903:BQN786434 CAJ720903:CAJ786434 CKF720903:CKF786434 CUB720903:CUB786434 DDX720903:DDX786434 DNT720903:DNT786434 DXP720903:DXP786434 EHL720903:EHL786434 ERH720903:ERH786434 FBD720903:FBD786434 FKZ720903:FKZ786434 FUV720903:FUV786434 GER720903:GER786434 GON720903:GON786434 GYJ720903:GYJ786434 HIF720903:HIF786434 HSB720903:HSB786434 IBX720903:IBX786434 ILT720903:ILT786434 IVP720903:IVP786434 JFL720903:JFL786434 JPH720903:JPH786434 JZD720903:JZD786434 KIZ720903:KIZ786434 KSV720903:KSV786434 LCR720903:LCR786434 LMN720903:LMN786434 LWJ720903:LWJ786434 MGF720903:MGF786434 MQB720903:MQB786434 MZX720903:MZX786434 NJT720903:NJT786434 NTP720903:NTP786434 ODL720903:ODL786434 ONH720903:ONH786434 OXD720903:OXD786434 PGZ720903:PGZ786434 PQV720903:PQV786434 QAR720903:QAR786434 QKN720903:QKN786434 QUJ720903:QUJ786434 REF720903:REF786434 ROB720903:ROB786434 RXX720903:RXX786434 SHT720903:SHT786434 SRP720903:SRP786434 TBL720903:TBL786434 TLH720903:TLH786434 TVD720903:TVD786434 UEZ720903:UEZ786434 UOV720903:UOV786434 UYR720903:UYR786434 VIN720903:VIN786434 VSJ720903:VSJ786434 WCF720903:WCF786434 WMB720903:WMB786434 WVX720903:WVX786434 P786439:P851970 JL786439:JL851970 TH786439:TH851970 ADD786439:ADD851970 AMZ786439:AMZ851970 AWV786439:AWV851970 BGR786439:BGR851970 BQN786439:BQN851970 CAJ786439:CAJ851970 CKF786439:CKF851970 CUB786439:CUB851970 DDX786439:DDX851970 DNT786439:DNT851970 DXP786439:DXP851970 EHL786439:EHL851970 ERH786439:ERH851970 FBD786439:FBD851970 FKZ786439:FKZ851970 FUV786439:FUV851970 GER786439:GER851970 GON786439:GON851970 GYJ786439:GYJ851970 HIF786439:HIF851970 HSB786439:HSB851970 IBX786439:IBX851970 ILT786439:ILT851970 IVP786439:IVP851970 JFL786439:JFL851970 JPH786439:JPH851970 JZD786439:JZD851970 KIZ786439:KIZ851970 KSV786439:KSV851970 LCR786439:LCR851970 LMN786439:LMN851970 LWJ786439:LWJ851970 MGF786439:MGF851970 MQB786439:MQB851970 MZX786439:MZX851970 NJT786439:NJT851970 NTP786439:NTP851970 ODL786439:ODL851970 ONH786439:ONH851970 OXD786439:OXD851970 PGZ786439:PGZ851970 PQV786439:PQV851970 QAR786439:QAR851970 QKN786439:QKN851970 QUJ786439:QUJ851970 REF786439:REF851970 ROB786439:ROB851970 RXX786439:RXX851970 SHT786439:SHT851970 SRP786439:SRP851970 TBL786439:TBL851970 TLH786439:TLH851970 TVD786439:TVD851970 UEZ786439:UEZ851970 UOV786439:UOV851970 UYR786439:UYR851970 VIN786439:VIN851970 VSJ786439:VSJ851970 WCF786439:WCF851970 WMB786439:WMB851970 WVX786439:WVX851970 P851975:P917506 JL851975:JL917506 TH851975:TH917506 ADD851975:ADD917506 AMZ851975:AMZ917506 AWV851975:AWV917506 BGR851975:BGR917506 BQN851975:BQN917506 CAJ851975:CAJ917506 CKF851975:CKF917506 CUB851975:CUB917506 DDX851975:DDX917506 DNT851975:DNT917506 DXP851975:DXP917506 EHL851975:EHL917506 ERH851975:ERH917506 FBD851975:FBD917506 FKZ851975:FKZ917506 FUV851975:FUV917506 GER851975:GER917506 GON851975:GON917506 GYJ851975:GYJ917506 HIF851975:HIF917506 HSB851975:HSB917506 IBX851975:IBX917506 ILT851975:ILT917506 IVP851975:IVP917506 JFL851975:JFL917506 JPH851975:JPH917506 JZD851975:JZD917506 KIZ851975:KIZ917506 KSV851975:KSV917506 LCR851975:LCR917506 LMN851975:LMN917506 LWJ851975:LWJ917506 MGF851975:MGF917506 MQB851975:MQB917506 MZX851975:MZX917506 NJT851975:NJT917506 NTP851975:NTP917506 ODL851975:ODL917506 ONH851975:ONH917506 OXD851975:OXD917506 PGZ851975:PGZ917506 PQV851975:PQV917506 QAR851975:QAR917506 QKN851975:QKN917506 QUJ851975:QUJ917506 REF851975:REF917506 ROB851975:ROB917506 RXX851975:RXX917506 SHT851975:SHT917506 SRP851975:SRP917506 TBL851975:TBL917506 TLH851975:TLH917506 TVD851975:TVD917506 UEZ851975:UEZ917506 UOV851975:UOV917506 UYR851975:UYR917506 VIN851975:VIN917506 VSJ851975:VSJ917506 WCF851975:WCF917506 WMB851975:WMB917506 WVX851975:WVX917506 P917511:P983042 JL917511:JL983042 TH917511:TH983042 ADD917511:ADD983042 AMZ917511:AMZ983042 AWV917511:AWV983042 BGR917511:BGR983042 BQN917511:BQN983042 CAJ917511:CAJ983042 CKF917511:CKF983042 CUB917511:CUB983042 DDX917511:DDX983042 DNT917511:DNT983042 DXP917511:DXP983042 EHL917511:EHL983042 ERH917511:ERH983042 FBD917511:FBD983042 FKZ917511:FKZ983042 FUV917511:FUV983042 GER917511:GER983042 GON917511:GON983042 GYJ917511:GYJ983042 HIF917511:HIF983042 HSB917511:HSB983042 IBX917511:IBX983042 ILT917511:ILT983042 IVP917511:IVP983042 JFL917511:JFL983042 JPH917511:JPH983042 JZD917511:JZD983042 KIZ917511:KIZ983042 KSV917511:KSV983042 LCR917511:LCR983042 LMN917511:LMN983042 LWJ917511:LWJ983042 MGF917511:MGF983042 MQB917511:MQB983042 MZX917511:MZX983042 NJT917511:NJT983042 NTP917511:NTP983042 ODL917511:ODL983042 ONH917511:ONH983042 OXD917511:OXD983042 PGZ917511:PGZ983042 PQV917511:PQV983042 QAR917511:QAR983042 QKN917511:QKN983042 QUJ917511:QUJ983042 REF917511:REF983042 ROB917511:ROB983042 RXX917511:RXX983042 SHT917511:SHT983042 SRP917511:SRP983042 TBL917511:TBL983042 TLH917511:TLH983042 TVD917511:TVD983042 UEZ917511:UEZ983042 UOV917511:UOV983042 UYR917511:UYR983042 VIN917511:VIN983042 VSJ917511:VSJ983042 WCF917511:WCF983042 WMB917511:WMB983042 WVX917511:WVX983042 P983047:P1048576 JL983047:JL1048576 TH983047:TH1048576 ADD983047:ADD1048576 AMZ983047:AMZ1048576 AWV983047:AWV1048576 BGR983047:BGR1048576 BQN983047:BQN1048576 CAJ983047:CAJ1048576 CKF983047:CKF1048576 CUB983047:CUB1048576 DDX983047:DDX1048576 DNT983047:DNT1048576 DXP983047:DXP1048576 EHL983047:EHL1048576 ERH983047:ERH1048576 FBD983047:FBD1048576 FKZ983047:FKZ1048576 FUV983047:FUV1048576 GER983047:GER1048576 GON983047:GON1048576 GYJ983047:GYJ1048576 HIF983047:HIF1048576 HSB983047:HSB1048576 IBX983047:IBX1048576 ILT983047:ILT1048576 IVP983047:IVP1048576 JFL983047:JFL1048576 JPH983047:JPH1048576 JZD983047:JZD1048576 KIZ983047:KIZ1048576 KSV983047:KSV1048576 LCR983047:LCR1048576 LMN983047:LMN1048576 LWJ983047:LWJ1048576 MGF983047:MGF1048576 MQB983047:MQB1048576 MZX983047:MZX1048576 NJT983047:NJT1048576 NTP983047:NTP1048576 ODL983047:ODL1048576 ONH983047:ONH1048576 OXD983047:OXD1048576 PGZ983047:PGZ1048576 PQV983047:PQV1048576 QAR983047:QAR1048576 QKN983047:QKN1048576 QUJ983047:QUJ1048576 REF983047:REF1048576 ROB983047:ROB1048576 RXX983047:RXX1048576 SHT983047:SHT1048576 SRP983047:SRP1048576 TBL983047:TBL1048576 TLH983047:TLH1048576 TVD983047:TVD1048576 UEZ983047:UEZ1048576 UOV983047:UOV1048576 UYR983047:UYR1048576 VIN983047:VIN1048576 VSJ983047:VSJ1048576 WCF983047:WCF1048576 WMB983047:WMB1048576 WVX983047:WVX1048576 WVX5:WVX65538 JL5:JL65538 TH5:TH65538 ADD5:ADD65538 AMZ5:AMZ65538 AWV5:AWV65538 BGR5:BGR65538 BQN5:BQN65538 CAJ5:CAJ65538 CKF5:CKF65538 CUB5:CUB65538 DDX5:DDX65538 DNT5:DNT65538 DXP5:DXP65538 EHL5:EHL65538 ERH5:ERH65538 FBD5:FBD65538 FKZ5:FKZ65538 FUV5:FUV65538 GER5:GER65538 GON5:GON65538 GYJ5:GYJ65538 HIF5:HIF65538 HSB5:HSB65538 IBX5:IBX65538 ILT5:ILT65538 IVP5:IVP65538 JFL5:JFL65538 JPH5:JPH65538 JZD5:JZD65538 KIZ5:KIZ65538 KSV5:KSV65538 LCR5:LCR65538 LMN5:LMN65538 LWJ5:LWJ65538 MGF5:MGF65538 MQB5:MQB65538 MZX5:MZX65538 NJT5:NJT65538 NTP5:NTP65538 ODL5:ODL65538 ONH5:ONH65538 OXD5:OXD65538 PGZ5:PGZ65538 PQV5:PQV65538 QAR5:QAR65538 QKN5:QKN65538 QUJ5:QUJ65538 REF5:REF65538 ROB5:ROB65538 RXX5:RXX65538 SHT5:SHT65538 SRP5:SRP65538 TBL5:TBL65538 TLH5:TLH65538 TVD5:TVD65538 UEZ5:UEZ65538 UOV5:UOV65538 UYR5:UYR65538 VIN5:VIN65538 VSJ5:VSJ65538 WCF5:WCF65538 WMB5:WMB65538 P5:P65538" xr:uid="{A09CB81E-4CBC-4CA9-A77E-FCB243C13D41}">
      <formula1>"200,400"</formula1>
    </dataValidation>
    <dataValidation type="list" allowBlank="1" showErrorMessage="1" sqref="O65543:O131074 JK65543:JK131074 TG65543:TG131074 ADC65543:ADC131074 AMY65543:AMY131074 AWU65543:AWU131074 BGQ65543:BGQ131074 BQM65543:BQM131074 CAI65543:CAI131074 CKE65543:CKE131074 CUA65543:CUA131074 DDW65543:DDW131074 DNS65543:DNS131074 DXO65543:DXO131074 EHK65543:EHK131074 ERG65543:ERG131074 FBC65543:FBC131074 FKY65543:FKY131074 FUU65543:FUU131074 GEQ65543:GEQ131074 GOM65543:GOM131074 GYI65543:GYI131074 HIE65543:HIE131074 HSA65543:HSA131074 IBW65543:IBW131074 ILS65543:ILS131074 IVO65543:IVO131074 JFK65543:JFK131074 JPG65543:JPG131074 JZC65543:JZC131074 KIY65543:KIY131074 KSU65543:KSU131074 LCQ65543:LCQ131074 LMM65543:LMM131074 LWI65543:LWI131074 MGE65543:MGE131074 MQA65543:MQA131074 MZW65543:MZW131074 NJS65543:NJS131074 NTO65543:NTO131074 ODK65543:ODK131074 ONG65543:ONG131074 OXC65543:OXC131074 PGY65543:PGY131074 PQU65543:PQU131074 QAQ65543:QAQ131074 QKM65543:QKM131074 QUI65543:QUI131074 REE65543:REE131074 ROA65543:ROA131074 RXW65543:RXW131074 SHS65543:SHS131074 SRO65543:SRO131074 TBK65543:TBK131074 TLG65543:TLG131074 TVC65543:TVC131074 UEY65543:UEY131074 UOU65543:UOU131074 UYQ65543:UYQ131074 VIM65543:VIM131074 VSI65543:VSI131074 WCE65543:WCE131074 WMA65543:WMA131074 WVW65543:WVW131074 O131079:O196610 JK131079:JK196610 TG131079:TG196610 ADC131079:ADC196610 AMY131079:AMY196610 AWU131079:AWU196610 BGQ131079:BGQ196610 BQM131079:BQM196610 CAI131079:CAI196610 CKE131079:CKE196610 CUA131079:CUA196610 DDW131079:DDW196610 DNS131079:DNS196610 DXO131079:DXO196610 EHK131079:EHK196610 ERG131079:ERG196610 FBC131079:FBC196610 FKY131079:FKY196610 FUU131079:FUU196610 GEQ131079:GEQ196610 GOM131079:GOM196610 GYI131079:GYI196610 HIE131079:HIE196610 HSA131079:HSA196610 IBW131079:IBW196610 ILS131079:ILS196610 IVO131079:IVO196610 JFK131079:JFK196610 JPG131079:JPG196610 JZC131079:JZC196610 KIY131079:KIY196610 KSU131079:KSU196610 LCQ131079:LCQ196610 LMM131079:LMM196610 LWI131079:LWI196610 MGE131079:MGE196610 MQA131079:MQA196610 MZW131079:MZW196610 NJS131079:NJS196610 NTO131079:NTO196610 ODK131079:ODK196610 ONG131079:ONG196610 OXC131079:OXC196610 PGY131079:PGY196610 PQU131079:PQU196610 QAQ131079:QAQ196610 QKM131079:QKM196610 QUI131079:QUI196610 REE131079:REE196610 ROA131079:ROA196610 RXW131079:RXW196610 SHS131079:SHS196610 SRO131079:SRO196610 TBK131079:TBK196610 TLG131079:TLG196610 TVC131079:TVC196610 UEY131079:UEY196610 UOU131079:UOU196610 UYQ131079:UYQ196610 VIM131079:VIM196610 VSI131079:VSI196610 WCE131079:WCE196610 WMA131079:WMA196610 WVW131079:WVW196610 O196615:O262146 JK196615:JK262146 TG196615:TG262146 ADC196615:ADC262146 AMY196615:AMY262146 AWU196615:AWU262146 BGQ196615:BGQ262146 BQM196615:BQM262146 CAI196615:CAI262146 CKE196615:CKE262146 CUA196615:CUA262146 DDW196615:DDW262146 DNS196615:DNS262146 DXO196615:DXO262146 EHK196615:EHK262146 ERG196615:ERG262146 FBC196615:FBC262146 FKY196615:FKY262146 FUU196615:FUU262146 GEQ196615:GEQ262146 GOM196615:GOM262146 GYI196615:GYI262146 HIE196615:HIE262146 HSA196615:HSA262146 IBW196615:IBW262146 ILS196615:ILS262146 IVO196615:IVO262146 JFK196615:JFK262146 JPG196615:JPG262146 JZC196615:JZC262146 KIY196615:KIY262146 KSU196615:KSU262146 LCQ196615:LCQ262146 LMM196615:LMM262146 LWI196615:LWI262146 MGE196615:MGE262146 MQA196615:MQA262146 MZW196615:MZW262146 NJS196615:NJS262146 NTO196615:NTO262146 ODK196615:ODK262146 ONG196615:ONG262146 OXC196615:OXC262146 PGY196615:PGY262146 PQU196615:PQU262146 QAQ196615:QAQ262146 QKM196615:QKM262146 QUI196615:QUI262146 REE196615:REE262146 ROA196615:ROA262146 RXW196615:RXW262146 SHS196615:SHS262146 SRO196615:SRO262146 TBK196615:TBK262146 TLG196615:TLG262146 TVC196615:TVC262146 UEY196615:UEY262146 UOU196615:UOU262146 UYQ196615:UYQ262146 VIM196615:VIM262146 VSI196615:VSI262146 WCE196615:WCE262146 WMA196615:WMA262146 WVW196615:WVW262146 O262151:O327682 JK262151:JK327682 TG262151:TG327682 ADC262151:ADC327682 AMY262151:AMY327682 AWU262151:AWU327682 BGQ262151:BGQ327682 BQM262151:BQM327682 CAI262151:CAI327682 CKE262151:CKE327682 CUA262151:CUA327682 DDW262151:DDW327682 DNS262151:DNS327682 DXO262151:DXO327682 EHK262151:EHK327682 ERG262151:ERG327682 FBC262151:FBC327682 FKY262151:FKY327682 FUU262151:FUU327682 GEQ262151:GEQ327682 GOM262151:GOM327682 GYI262151:GYI327682 HIE262151:HIE327682 HSA262151:HSA327682 IBW262151:IBW327682 ILS262151:ILS327682 IVO262151:IVO327682 JFK262151:JFK327682 JPG262151:JPG327682 JZC262151:JZC327682 KIY262151:KIY327682 KSU262151:KSU327682 LCQ262151:LCQ327682 LMM262151:LMM327682 LWI262151:LWI327682 MGE262151:MGE327682 MQA262151:MQA327682 MZW262151:MZW327682 NJS262151:NJS327682 NTO262151:NTO327682 ODK262151:ODK327682 ONG262151:ONG327682 OXC262151:OXC327682 PGY262151:PGY327682 PQU262151:PQU327682 QAQ262151:QAQ327682 QKM262151:QKM327682 QUI262151:QUI327682 REE262151:REE327682 ROA262151:ROA327682 RXW262151:RXW327682 SHS262151:SHS327682 SRO262151:SRO327682 TBK262151:TBK327682 TLG262151:TLG327682 TVC262151:TVC327682 UEY262151:UEY327682 UOU262151:UOU327682 UYQ262151:UYQ327682 VIM262151:VIM327682 VSI262151:VSI327682 WCE262151:WCE327682 WMA262151:WMA327682 WVW262151:WVW327682 O327687:O393218 JK327687:JK393218 TG327687:TG393218 ADC327687:ADC393218 AMY327687:AMY393218 AWU327687:AWU393218 BGQ327687:BGQ393218 BQM327687:BQM393218 CAI327687:CAI393218 CKE327687:CKE393218 CUA327687:CUA393218 DDW327687:DDW393218 DNS327687:DNS393218 DXO327687:DXO393218 EHK327687:EHK393218 ERG327687:ERG393218 FBC327687:FBC393218 FKY327687:FKY393218 FUU327687:FUU393218 GEQ327687:GEQ393218 GOM327687:GOM393218 GYI327687:GYI393218 HIE327687:HIE393218 HSA327687:HSA393218 IBW327687:IBW393218 ILS327687:ILS393218 IVO327687:IVO393218 JFK327687:JFK393218 JPG327687:JPG393218 JZC327687:JZC393218 KIY327687:KIY393218 KSU327687:KSU393218 LCQ327687:LCQ393218 LMM327687:LMM393218 LWI327687:LWI393218 MGE327687:MGE393218 MQA327687:MQA393218 MZW327687:MZW393218 NJS327687:NJS393218 NTO327687:NTO393218 ODK327687:ODK393218 ONG327687:ONG393218 OXC327687:OXC393218 PGY327687:PGY393218 PQU327687:PQU393218 QAQ327687:QAQ393218 QKM327687:QKM393218 QUI327687:QUI393218 REE327687:REE393218 ROA327687:ROA393218 RXW327687:RXW393218 SHS327687:SHS393218 SRO327687:SRO393218 TBK327687:TBK393218 TLG327687:TLG393218 TVC327687:TVC393218 UEY327687:UEY393218 UOU327687:UOU393218 UYQ327687:UYQ393218 VIM327687:VIM393218 VSI327687:VSI393218 WCE327687:WCE393218 WMA327687:WMA393218 WVW327687:WVW393218 O393223:O458754 JK393223:JK458754 TG393223:TG458754 ADC393223:ADC458754 AMY393223:AMY458754 AWU393223:AWU458754 BGQ393223:BGQ458754 BQM393223:BQM458754 CAI393223:CAI458754 CKE393223:CKE458754 CUA393223:CUA458754 DDW393223:DDW458754 DNS393223:DNS458754 DXO393223:DXO458754 EHK393223:EHK458754 ERG393223:ERG458754 FBC393223:FBC458754 FKY393223:FKY458754 FUU393223:FUU458754 GEQ393223:GEQ458754 GOM393223:GOM458754 GYI393223:GYI458754 HIE393223:HIE458754 HSA393223:HSA458754 IBW393223:IBW458754 ILS393223:ILS458754 IVO393223:IVO458754 JFK393223:JFK458754 JPG393223:JPG458754 JZC393223:JZC458754 KIY393223:KIY458754 KSU393223:KSU458754 LCQ393223:LCQ458754 LMM393223:LMM458754 LWI393223:LWI458754 MGE393223:MGE458754 MQA393223:MQA458754 MZW393223:MZW458754 NJS393223:NJS458754 NTO393223:NTO458754 ODK393223:ODK458754 ONG393223:ONG458754 OXC393223:OXC458754 PGY393223:PGY458754 PQU393223:PQU458754 QAQ393223:QAQ458754 QKM393223:QKM458754 QUI393223:QUI458754 REE393223:REE458754 ROA393223:ROA458754 RXW393223:RXW458754 SHS393223:SHS458754 SRO393223:SRO458754 TBK393223:TBK458754 TLG393223:TLG458754 TVC393223:TVC458754 UEY393223:UEY458754 UOU393223:UOU458754 UYQ393223:UYQ458754 VIM393223:VIM458754 VSI393223:VSI458754 WCE393223:WCE458754 WMA393223:WMA458754 WVW393223:WVW458754 O458759:O524290 JK458759:JK524290 TG458759:TG524290 ADC458759:ADC524290 AMY458759:AMY524290 AWU458759:AWU524290 BGQ458759:BGQ524290 BQM458759:BQM524290 CAI458759:CAI524290 CKE458759:CKE524290 CUA458759:CUA524290 DDW458759:DDW524290 DNS458759:DNS524290 DXO458759:DXO524290 EHK458759:EHK524290 ERG458759:ERG524290 FBC458759:FBC524290 FKY458759:FKY524290 FUU458759:FUU524290 GEQ458759:GEQ524290 GOM458759:GOM524290 GYI458759:GYI524290 HIE458759:HIE524290 HSA458759:HSA524290 IBW458759:IBW524290 ILS458759:ILS524290 IVO458759:IVO524290 JFK458759:JFK524290 JPG458759:JPG524290 JZC458759:JZC524290 KIY458759:KIY524290 KSU458759:KSU524290 LCQ458759:LCQ524290 LMM458759:LMM524290 LWI458759:LWI524290 MGE458759:MGE524290 MQA458759:MQA524290 MZW458759:MZW524290 NJS458759:NJS524290 NTO458759:NTO524290 ODK458759:ODK524290 ONG458759:ONG524290 OXC458759:OXC524290 PGY458759:PGY524290 PQU458759:PQU524290 QAQ458759:QAQ524290 QKM458759:QKM524290 QUI458759:QUI524290 REE458759:REE524290 ROA458759:ROA524290 RXW458759:RXW524290 SHS458759:SHS524290 SRO458759:SRO524290 TBK458759:TBK524290 TLG458759:TLG524290 TVC458759:TVC524290 UEY458759:UEY524290 UOU458759:UOU524290 UYQ458759:UYQ524290 VIM458759:VIM524290 VSI458759:VSI524290 WCE458759:WCE524290 WMA458759:WMA524290 WVW458759:WVW524290 O524295:O589826 JK524295:JK589826 TG524295:TG589826 ADC524295:ADC589826 AMY524295:AMY589826 AWU524295:AWU589826 BGQ524295:BGQ589826 BQM524295:BQM589826 CAI524295:CAI589826 CKE524295:CKE589826 CUA524295:CUA589826 DDW524295:DDW589826 DNS524295:DNS589826 DXO524295:DXO589826 EHK524295:EHK589826 ERG524295:ERG589826 FBC524295:FBC589826 FKY524295:FKY589826 FUU524295:FUU589826 GEQ524295:GEQ589826 GOM524295:GOM589826 GYI524295:GYI589826 HIE524295:HIE589826 HSA524295:HSA589826 IBW524295:IBW589826 ILS524295:ILS589826 IVO524295:IVO589826 JFK524295:JFK589826 JPG524295:JPG589826 JZC524295:JZC589826 KIY524295:KIY589826 KSU524295:KSU589826 LCQ524295:LCQ589826 LMM524295:LMM589826 LWI524295:LWI589826 MGE524295:MGE589826 MQA524295:MQA589826 MZW524295:MZW589826 NJS524295:NJS589826 NTO524295:NTO589826 ODK524295:ODK589826 ONG524295:ONG589826 OXC524295:OXC589826 PGY524295:PGY589826 PQU524295:PQU589826 QAQ524295:QAQ589826 QKM524295:QKM589826 QUI524295:QUI589826 REE524295:REE589826 ROA524295:ROA589826 RXW524295:RXW589826 SHS524295:SHS589826 SRO524295:SRO589826 TBK524295:TBK589826 TLG524295:TLG589826 TVC524295:TVC589826 UEY524295:UEY589826 UOU524295:UOU589826 UYQ524295:UYQ589826 VIM524295:VIM589826 VSI524295:VSI589826 WCE524295:WCE589826 WMA524295:WMA589826 WVW524295:WVW589826 O589831:O655362 JK589831:JK655362 TG589831:TG655362 ADC589831:ADC655362 AMY589831:AMY655362 AWU589831:AWU655362 BGQ589831:BGQ655362 BQM589831:BQM655362 CAI589831:CAI655362 CKE589831:CKE655362 CUA589831:CUA655362 DDW589831:DDW655362 DNS589831:DNS655362 DXO589831:DXO655362 EHK589831:EHK655362 ERG589831:ERG655362 FBC589831:FBC655362 FKY589831:FKY655362 FUU589831:FUU655362 GEQ589831:GEQ655362 GOM589831:GOM655362 GYI589831:GYI655362 HIE589831:HIE655362 HSA589831:HSA655362 IBW589831:IBW655362 ILS589831:ILS655362 IVO589831:IVO655362 JFK589831:JFK655362 JPG589831:JPG655362 JZC589831:JZC655362 KIY589831:KIY655362 KSU589831:KSU655362 LCQ589831:LCQ655362 LMM589831:LMM655362 LWI589831:LWI655362 MGE589831:MGE655362 MQA589831:MQA655362 MZW589831:MZW655362 NJS589831:NJS655362 NTO589831:NTO655362 ODK589831:ODK655362 ONG589831:ONG655362 OXC589831:OXC655362 PGY589831:PGY655362 PQU589831:PQU655362 QAQ589831:QAQ655362 QKM589831:QKM655362 QUI589831:QUI655362 REE589831:REE655362 ROA589831:ROA655362 RXW589831:RXW655362 SHS589831:SHS655362 SRO589831:SRO655362 TBK589831:TBK655362 TLG589831:TLG655362 TVC589831:TVC655362 UEY589831:UEY655362 UOU589831:UOU655362 UYQ589831:UYQ655362 VIM589831:VIM655362 VSI589831:VSI655362 WCE589831:WCE655362 WMA589831:WMA655362 WVW589831:WVW655362 O655367:O720898 JK655367:JK720898 TG655367:TG720898 ADC655367:ADC720898 AMY655367:AMY720898 AWU655367:AWU720898 BGQ655367:BGQ720898 BQM655367:BQM720898 CAI655367:CAI720898 CKE655367:CKE720898 CUA655367:CUA720898 DDW655367:DDW720898 DNS655367:DNS720898 DXO655367:DXO720898 EHK655367:EHK720898 ERG655367:ERG720898 FBC655367:FBC720898 FKY655367:FKY720898 FUU655367:FUU720898 GEQ655367:GEQ720898 GOM655367:GOM720898 GYI655367:GYI720898 HIE655367:HIE720898 HSA655367:HSA720898 IBW655367:IBW720898 ILS655367:ILS720898 IVO655367:IVO720898 JFK655367:JFK720898 JPG655367:JPG720898 JZC655367:JZC720898 KIY655367:KIY720898 KSU655367:KSU720898 LCQ655367:LCQ720898 LMM655367:LMM720898 LWI655367:LWI720898 MGE655367:MGE720898 MQA655367:MQA720898 MZW655367:MZW720898 NJS655367:NJS720898 NTO655367:NTO720898 ODK655367:ODK720898 ONG655367:ONG720898 OXC655367:OXC720898 PGY655367:PGY720898 PQU655367:PQU720898 QAQ655367:QAQ720898 QKM655367:QKM720898 QUI655367:QUI720898 REE655367:REE720898 ROA655367:ROA720898 RXW655367:RXW720898 SHS655367:SHS720898 SRO655367:SRO720898 TBK655367:TBK720898 TLG655367:TLG720898 TVC655367:TVC720898 UEY655367:UEY720898 UOU655367:UOU720898 UYQ655367:UYQ720898 VIM655367:VIM720898 VSI655367:VSI720898 WCE655367:WCE720898 WMA655367:WMA720898 WVW655367:WVW720898 O720903:O786434 JK720903:JK786434 TG720903:TG786434 ADC720903:ADC786434 AMY720903:AMY786434 AWU720903:AWU786434 BGQ720903:BGQ786434 BQM720903:BQM786434 CAI720903:CAI786434 CKE720903:CKE786434 CUA720903:CUA786434 DDW720903:DDW786434 DNS720903:DNS786434 DXO720903:DXO786434 EHK720903:EHK786434 ERG720903:ERG786434 FBC720903:FBC786434 FKY720903:FKY786434 FUU720903:FUU786434 GEQ720903:GEQ786434 GOM720903:GOM786434 GYI720903:GYI786434 HIE720903:HIE786434 HSA720903:HSA786434 IBW720903:IBW786434 ILS720903:ILS786434 IVO720903:IVO786434 JFK720903:JFK786434 JPG720903:JPG786434 JZC720903:JZC786434 KIY720903:KIY786434 KSU720903:KSU786434 LCQ720903:LCQ786434 LMM720903:LMM786434 LWI720903:LWI786434 MGE720903:MGE786434 MQA720903:MQA786434 MZW720903:MZW786434 NJS720903:NJS786434 NTO720903:NTO786434 ODK720903:ODK786434 ONG720903:ONG786434 OXC720903:OXC786434 PGY720903:PGY786434 PQU720903:PQU786434 QAQ720903:QAQ786434 QKM720903:QKM786434 QUI720903:QUI786434 REE720903:REE786434 ROA720903:ROA786434 RXW720903:RXW786434 SHS720903:SHS786434 SRO720903:SRO786434 TBK720903:TBK786434 TLG720903:TLG786434 TVC720903:TVC786434 UEY720903:UEY786434 UOU720903:UOU786434 UYQ720903:UYQ786434 VIM720903:VIM786434 VSI720903:VSI786434 WCE720903:WCE786434 WMA720903:WMA786434 WVW720903:WVW786434 O786439:O851970 JK786439:JK851970 TG786439:TG851970 ADC786439:ADC851970 AMY786439:AMY851970 AWU786439:AWU851970 BGQ786439:BGQ851970 BQM786439:BQM851970 CAI786439:CAI851970 CKE786439:CKE851970 CUA786439:CUA851970 DDW786439:DDW851970 DNS786439:DNS851970 DXO786439:DXO851970 EHK786439:EHK851970 ERG786439:ERG851970 FBC786439:FBC851970 FKY786439:FKY851970 FUU786439:FUU851970 GEQ786439:GEQ851970 GOM786439:GOM851970 GYI786439:GYI851970 HIE786439:HIE851970 HSA786439:HSA851970 IBW786439:IBW851970 ILS786439:ILS851970 IVO786439:IVO851970 JFK786439:JFK851970 JPG786439:JPG851970 JZC786439:JZC851970 KIY786439:KIY851970 KSU786439:KSU851970 LCQ786439:LCQ851970 LMM786439:LMM851970 LWI786439:LWI851970 MGE786439:MGE851970 MQA786439:MQA851970 MZW786439:MZW851970 NJS786439:NJS851970 NTO786439:NTO851970 ODK786439:ODK851970 ONG786439:ONG851970 OXC786439:OXC851970 PGY786439:PGY851970 PQU786439:PQU851970 QAQ786439:QAQ851970 QKM786439:QKM851970 QUI786439:QUI851970 REE786439:REE851970 ROA786439:ROA851970 RXW786439:RXW851970 SHS786439:SHS851970 SRO786439:SRO851970 TBK786439:TBK851970 TLG786439:TLG851970 TVC786439:TVC851970 UEY786439:UEY851970 UOU786439:UOU851970 UYQ786439:UYQ851970 VIM786439:VIM851970 VSI786439:VSI851970 WCE786439:WCE851970 WMA786439:WMA851970 WVW786439:WVW851970 O851975:O917506 JK851975:JK917506 TG851975:TG917506 ADC851975:ADC917506 AMY851975:AMY917506 AWU851975:AWU917506 BGQ851975:BGQ917506 BQM851975:BQM917506 CAI851975:CAI917506 CKE851975:CKE917506 CUA851975:CUA917506 DDW851975:DDW917506 DNS851975:DNS917506 DXO851975:DXO917506 EHK851975:EHK917506 ERG851975:ERG917506 FBC851975:FBC917506 FKY851975:FKY917506 FUU851975:FUU917506 GEQ851975:GEQ917506 GOM851975:GOM917506 GYI851975:GYI917506 HIE851975:HIE917506 HSA851975:HSA917506 IBW851975:IBW917506 ILS851975:ILS917506 IVO851975:IVO917506 JFK851975:JFK917506 JPG851975:JPG917506 JZC851975:JZC917506 KIY851975:KIY917506 KSU851975:KSU917506 LCQ851975:LCQ917506 LMM851975:LMM917506 LWI851975:LWI917506 MGE851975:MGE917506 MQA851975:MQA917506 MZW851975:MZW917506 NJS851975:NJS917506 NTO851975:NTO917506 ODK851975:ODK917506 ONG851975:ONG917506 OXC851975:OXC917506 PGY851975:PGY917506 PQU851975:PQU917506 QAQ851975:QAQ917506 QKM851975:QKM917506 QUI851975:QUI917506 REE851975:REE917506 ROA851975:ROA917506 RXW851975:RXW917506 SHS851975:SHS917506 SRO851975:SRO917506 TBK851975:TBK917506 TLG851975:TLG917506 TVC851975:TVC917506 UEY851975:UEY917506 UOU851975:UOU917506 UYQ851975:UYQ917506 VIM851975:VIM917506 VSI851975:VSI917506 WCE851975:WCE917506 WMA851975:WMA917506 WVW851975:WVW917506 O917511:O983042 JK917511:JK983042 TG917511:TG983042 ADC917511:ADC983042 AMY917511:AMY983042 AWU917511:AWU983042 BGQ917511:BGQ983042 BQM917511:BQM983042 CAI917511:CAI983042 CKE917511:CKE983042 CUA917511:CUA983042 DDW917511:DDW983042 DNS917511:DNS983042 DXO917511:DXO983042 EHK917511:EHK983042 ERG917511:ERG983042 FBC917511:FBC983042 FKY917511:FKY983042 FUU917511:FUU983042 GEQ917511:GEQ983042 GOM917511:GOM983042 GYI917511:GYI983042 HIE917511:HIE983042 HSA917511:HSA983042 IBW917511:IBW983042 ILS917511:ILS983042 IVO917511:IVO983042 JFK917511:JFK983042 JPG917511:JPG983042 JZC917511:JZC983042 KIY917511:KIY983042 KSU917511:KSU983042 LCQ917511:LCQ983042 LMM917511:LMM983042 LWI917511:LWI983042 MGE917511:MGE983042 MQA917511:MQA983042 MZW917511:MZW983042 NJS917511:NJS983042 NTO917511:NTO983042 ODK917511:ODK983042 ONG917511:ONG983042 OXC917511:OXC983042 PGY917511:PGY983042 PQU917511:PQU983042 QAQ917511:QAQ983042 QKM917511:QKM983042 QUI917511:QUI983042 REE917511:REE983042 ROA917511:ROA983042 RXW917511:RXW983042 SHS917511:SHS983042 SRO917511:SRO983042 TBK917511:TBK983042 TLG917511:TLG983042 TVC917511:TVC983042 UEY917511:UEY983042 UOU917511:UOU983042 UYQ917511:UYQ983042 VIM917511:VIM983042 VSI917511:VSI983042 WCE917511:WCE983042 WMA917511:WMA983042 WVW917511:WVW983042 O983047:O1048576 JK983047:JK1048576 TG983047:TG1048576 ADC983047:ADC1048576 AMY983047:AMY1048576 AWU983047:AWU1048576 BGQ983047:BGQ1048576 BQM983047:BQM1048576 CAI983047:CAI1048576 CKE983047:CKE1048576 CUA983047:CUA1048576 DDW983047:DDW1048576 DNS983047:DNS1048576 DXO983047:DXO1048576 EHK983047:EHK1048576 ERG983047:ERG1048576 FBC983047:FBC1048576 FKY983047:FKY1048576 FUU983047:FUU1048576 GEQ983047:GEQ1048576 GOM983047:GOM1048576 GYI983047:GYI1048576 HIE983047:HIE1048576 HSA983047:HSA1048576 IBW983047:IBW1048576 ILS983047:ILS1048576 IVO983047:IVO1048576 JFK983047:JFK1048576 JPG983047:JPG1048576 JZC983047:JZC1048576 KIY983047:KIY1048576 KSU983047:KSU1048576 LCQ983047:LCQ1048576 LMM983047:LMM1048576 LWI983047:LWI1048576 MGE983047:MGE1048576 MQA983047:MQA1048576 MZW983047:MZW1048576 NJS983047:NJS1048576 NTO983047:NTO1048576 ODK983047:ODK1048576 ONG983047:ONG1048576 OXC983047:OXC1048576 PGY983047:PGY1048576 PQU983047:PQU1048576 QAQ983047:QAQ1048576 QKM983047:QKM1048576 QUI983047:QUI1048576 REE983047:REE1048576 ROA983047:ROA1048576 RXW983047:RXW1048576 SHS983047:SHS1048576 SRO983047:SRO1048576 TBK983047:TBK1048576 TLG983047:TLG1048576 TVC983047:TVC1048576 UEY983047:UEY1048576 UOU983047:UOU1048576 UYQ983047:UYQ1048576 VIM983047:VIM1048576 VSI983047:VSI1048576 WCE983047:WCE1048576 WMA983047:WMA1048576 WVW983047:WVW1048576 WVW5:WVW65538 JK5:JK65538 TG5:TG65538 ADC5:ADC65538 AMY5:AMY65538 AWU5:AWU65538 BGQ5:BGQ65538 BQM5:BQM65538 CAI5:CAI65538 CKE5:CKE65538 CUA5:CUA65538 DDW5:DDW65538 DNS5:DNS65538 DXO5:DXO65538 EHK5:EHK65538 ERG5:ERG65538 FBC5:FBC65538 FKY5:FKY65538 FUU5:FUU65538 GEQ5:GEQ65538 GOM5:GOM65538 GYI5:GYI65538 HIE5:HIE65538 HSA5:HSA65538 IBW5:IBW65538 ILS5:ILS65538 IVO5:IVO65538 JFK5:JFK65538 JPG5:JPG65538 JZC5:JZC65538 KIY5:KIY65538 KSU5:KSU65538 LCQ5:LCQ65538 LMM5:LMM65538 LWI5:LWI65538 MGE5:MGE65538 MQA5:MQA65538 MZW5:MZW65538 NJS5:NJS65538 NTO5:NTO65538 ODK5:ODK65538 ONG5:ONG65538 OXC5:OXC65538 PGY5:PGY65538 PQU5:PQU65538 QAQ5:QAQ65538 QKM5:QKM65538 QUI5:QUI65538 REE5:REE65538 ROA5:ROA65538 RXW5:RXW65538 SHS5:SHS65538 SRO5:SRO65538 TBK5:TBK65538 TLG5:TLG65538 TVC5:TVC65538 UEY5:UEY65538 UOU5:UOU65538 UYQ5:UYQ65538 VIM5:VIM65538 VSI5:VSI65538 WCE5:WCE65538 WMA5:WMA65538 O5:O65538" xr:uid="{58F964F6-4C5B-4FC8-9902-E52E268D8C08}">
      <formula1>"No,Yes"</formula1>
    </dataValidation>
    <dataValidation allowBlank="1" showErrorMessage="1" sqref="A65543:A131074 IW65543:IW131074 SS65543:SS131074 ACO65543:ACO131074 AMK65543:AMK131074 AWG65543:AWG131074 BGC65543:BGC131074 BPY65543:BPY131074 BZU65543:BZU131074 CJQ65543:CJQ131074 CTM65543:CTM131074 DDI65543:DDI131074 DNE65543:DNE131074 DXA65543:DXA131074 EGW65543:EGW131074 EQS65543:EQS131074 FAO65543:FAO131074 FKK65543:FKK131074 FUG65543:FUG131074 GEC65543:GEC131074 GNY65543:GNY131074 GXU65543:GXU131074 HHQ65543:HHQ131074 HRM65543:HRM131074 IBI65543:IBI131074 ILE65543:ILE131074 IVA65543:IVA131074 JEW65543:JEW131074 JOS65543:JOS131074 JYO65543:JYO131074 KIK65543:KIK131074 KSG65543:KSG131074 LCC65543:LCC131074 LLY65543:LLY131074 LVU65543:LVU131074 MFQ65543:MFQ131074 MPM65543:MPM131074 MZI65543:MZI131074 NJE65543:NJE131074 NTA65543:NTA131074 OCW65543:OCW131074 OMS65543:OMS131074 OWO65543:OWO131074 PGK65543:PGK131074 PQG65543:PQG131074 QAC65543:QAC131074 QJY65543:QJY131074 QTU65543:QTU131074 RDQ65543:RDQ131074 RNM65543:RNM131074 RXI65543:RXI131074 SHE65543:SHE131074 SRA65543:SRA131074 TAW65543:TAW131074 TKS65543:TKS131074 TUO65543:TUO131074 UEK65543:UEK131074 UOG65543:UOG131074 UYC65543:UYC131074 VHY65543:VHY131074 VRU65543:VRU131074 WBQ65543:WBQ131074 WLM65543:WLM131074 WVI65543:WVI131074 A131079:A196610 IW131079:IW196610 SS131079:SS196610 ACO131079:ACO196610 AMK131079:AMK196610 AWG131079:AWG196610 BGC131079:BGC196610 BPY131079:BPY196610 BZU131079:BZU196610 CJQ131079:CJQ196610 CTM131079:CTM196610 DDI131079:DDI196610 DNE131079:DNE196610 DXA131079:DXA196610 EGW131079:EGW196610 EQS131079:EQS196610 FAO131079:FAO196610 FKK131079:FKK196610 FUG131079:FUG196610 GEC131079:GEC196610 GNY131079:GNY196610 GXU131079:GXU196610 HHQ131079:HHQ196610 HRM131079:HRM196610 IBI131079:IBI196610 ILE131079:ILE196610 IVA131079:IVA196610 JEW131079:JEW196610 JOS131079:JOS196610 JYO131079:JYO196610 KIK131079:KIK196610 KSG131079:KSG196610 LCC131079:LCC196610 LLY131079:LLY196610 LVU131079:LVU196610 MFQ131079:MFQ196610 MPM131079:MPM196610 MZI131079:MZI196610 NJE131079:NJE196610 NTA131079:NTA196610 OCW131079:OCW196610 OMS131079:OMS196610 OWO131079:OWO196610 PGK131079:PGK196610 PQG131079:PQG196610 QAC131079:QAC196610 QJY131079:QJY196610 QTU131079:QTU196610 RDQ131079:RDQ196610 RNM131079:RNM196610 RXI131079:RXI196610 SHE131079:SHE196610 SRA131079:SRA196610 TAW131079:TAW196610 TKS131079:TKS196610 TUO131079:TUO196610 UEK131079:UEK196610 UOG131079:UOG196610 UYC131079:UYC196610 VHY131079:VHY196610 VRU131079:VRU196610 WBQ131079:WBQ196610 WLM131079:WLM196610 WVI131079:WVI196610 A196615:A262146 IW196615:IW262146 SS196615:SS262146 ACO196615:ACO262146 AMK196615:AMK262146 AWG196615:AWG262146 BGC196615:BGC262146 BPY196615:BPY262146 BZU196615:BZU262146 CJQ196615:CJQ262146 CTM196615:CTM262146 DDI196615:DDI262146 DNE196615:DNE262146 DXA196615:DXA262146 EGW196615:EGW262146 EQS196615:EQS262146 FAO196615:FAO262146 FKK196615:FKK262146 FUG196615:FUG262146 GEC196615:GEC262146 GNY196615:GNY262146 GXU196615:GXU262146 HHQ196615:HHQ262146 HRM196615:HRM262146 IBI196615:IBI262146 ILE196615:ILE262146 IVA196615:IVA262146 JEW196615:JEW262146 JOS196615:JOS262146 JYO196615:JYO262146 KIK196615:KIK262146 KSG196615:KSG262146 LCC196615:LCC262146 LLY196615:LLY262146 LVU196615:LVU262146 MFQ196615:MFQ262146 MPM196615:MPM262146 MZI196615:MZI262146 NJE196615:NJE262146 NTA196615:NTA262146 OCW196615:OCW262146 OMS196615:OMS262146 OWO196615:OWO262146 PGK196615:PGK262146 PQG196615:PQG262146 QAC196615:QAC262146 QJY196615:QJY262146 QTU196615:QTU262146 RDQ196615:RDQ262146 RNM196615:RNM262146 RXI196615:RXI262146 SHE196615:SHE262146 SRA196615:SRA262146 TAW196615:TAW262146 TKS196615:TKS262146 TUO196615:TUO262146 UEK196615:UEK262146 UOG196615:UOG262146 UYC196615:UYC262146 VHY196615:VHY262146 VRU196615:VRU262146 WBQ196615:WBQ262146 WLM196615:WLM262146 WVI196615:WVI262146 A262151:A327682 IW262151:IW327682 SS262151:SS327682 ACO262151:ACO327682 AMK262151:AMK327682 AWG262151:AWG327682 BGC262151:BGC327682 BPY262151:BPY327682 BZU262151:BZU327682 CJQ262151:CJQ327682 CTM262151:CTM327682 DDI262151:DDI327682 DNE262151:DNE327682 DXA262151:DXA327682 EGW262151:EGW327682 EQS262151:EQS327682 FAO262151:FAO327682 FKK262151:FKK327682 FUG262151:FUG327682 GEC262151:GEC327682 GNY262151:GNY327682 GXU262151:GXU327682 HHQ262151:HHQ327682 HRM262151:HRM327682 IBI262151:IBI327682 ILE262151:ILE327682 IVA262151:IVA327682 JEW262151:JEW327682 JOS262151:JOS327682 JYO262151:JYO327682 KIK262151:KIK327682 KSG262151:KSG327682 LCC262151:LCC327682 LLY262151:LLY327682 LVU262151:LVU327682 MFQ262151:MFQ327682 MPM262151:MPM327682 MZI262151:MZI327682 NJE262151:NJE327682 NTA262151:NTA327682 OCW262151:OCW327682 OMS262151:OMS327682 OWO262151:OWO327682 PGK262151:PGK327682 PQG262151:PQG327682 QAC262151:QAC327682 QJY262151:QJY327682 QTU262151:QTU327682 RDQ262151:RDQ327682 RNM262151:RNM327682 RXI262151:RXI327682 SHE262151:SHE327682 SRA262151:SRA327682 TAW262151:TAW327682 TKS262151:TKS327682 TUO262151:TUO327682 UEK262151:UEK327682 UOG262151:UOG327682 UYC262151:UYC327682 VHY262151:VHY327682 VRU262151:VRU327682 WBQ262151:WBQ327682 WLM262151:WLM327682 WVI262151:WVI327682 A327687:A393218 IW327687:IW393218 SS327687:SS393218 ACO327687:ACO393218 AMK327687:AMK393218 AWG327687:AWG393218 BGC327687:BGC393218 BPY327687:BPY393218 BZU327687:BZU393218 CJQ327687:CJQ393218 CTM327687:CTM393218 DDI327687:DDI393218 DNE327687:DNE393218 DXA327687:DXA393218 EGW327687:EGW393218 EQS327687:EQS393218 FAO327687:FAO393218 FKK327687:FKK393218 FUG327687:FUG393218 GEC327687:GEC393218 GNY327687:GNY393218 GXU327687:GXU393218 HHQ327687:HHQ393218 HRM327687:HRM393218 IBI327687:IBI393218 ILE327687:ILE393218 IVA327687:IVA393218 JEW327687:JEW393218 JOS327687:JOS393218 JYO327687:JYO393218 KIK327687:KIK393218 KSG327687:KSG393218 LCC327687:LCC393218 LLY327687:LLY393218 LVU327687:LVU393218 MFQ327687:MFQ393218 MPM327687:MPM393218 MZI327687:MZI393218 NJE327687:NJE393218 NTA327687:NTA393218 OCW327687:OCW393218 OMS327687:OMS393218 OWO327687:OWO393218 PGK327687:PGK393218 PQG327687:PQG393218 QAC327687:QAC393218 QJY327687:QJY393218 QTU327687:QTU393218 RDQ327687:RDQ393218 RNM327687:RNM393218 RXI327687:RXI393218 SHE327687:SHE393218 SRA327687:SRA393218 TAW327687:TAW393218 TKS327687:TKS393218 TUO327687:TUO393218 UEK327687:UEK393218 UOG327687:UOG393218 UYC327687:UYC393218 VHY327687:VHY393218 VRU327687:VRU393218 WBQ327687:WBQ393218 WLM327687:WLM393218 WVI327687:WVI393218 A393223:A458754 IW393223:IW458754 SS393223:SS458754 ACO393223:ACO458754 AMK393223:AMK458754 AWG393223:AWG458754 BGC393223:BGC458754 BPY393223:BPY458754 BZU393223:BZU458754 CJQ393223:CJQ458754 CTM393223:CTM458754 DDI393223:DDI458754 DNE393223:DNE458754 DXA393223:DXA458754 EGW393223:EGW458754 EQS393223:EQS458754 FAO393223:FAO458754 FKK393223:FKK458754 FUG393223:FUG458754 GEC393223:GEC458754 GNY393223:GNY458754 GXU393223:GXU458754 HHQ393223:HHQ458754 HRM393223:HRM458754 IBI393223:IBI458754 ILE393223:ILE458754 IVA393223:IVA458754 JEW393223:JEW458754 JOS393223:JOS458754 JYO393223:JYO458754 KIK393223:KIK458754 KSG393223:KSG458754 LCC393223:LCC458754 LLY393223:LLY458754 LVU393223:LVU458754 MFQ393223:MFQ458754 MPM393223:MPM458754 MZI393223:MZI458754 NJE393223:NJE458754 NTA393223:NTA458754 OCW393223:OCW458754 OMS393223:OMS458754 OWO393223:OWO458754 PGK393223:PGK458754 PQG393223:PQG458754 QAC393223:QAC458754 QJY393223:QJY458754 QTU393223:QTU458754 RDQ393223:RDQ458754 RNM393223:RNM458754 RXI393223:RXI458754 SHE393223:SHE458754 SRA393223:SRA458754 TAW393223:TAW458754 TKS393223:TKS458754 TUO393223:TUO458754 UEK393223:UEK458754 UOG393223:UOG458754 UYC393223:UYC458754 VHY393223:VHY458754 VRU393223:VRU458754 WBQ393223:WBQ458754 WLM393223:WLM458754 WVI393223:WVI458754 A458759:A524290 IW458759:IW524290 SS458759:SS524290 ACO458759:ACO524290 AMK458759:AMK524290 AWG458759:AWG524290 BGC458759:BGC524290 BPY458759:BPY524290 BZU458759:BZU524290 CJQ458759:CJQ524290 CTM458759:CTM524290 DDI458759:DDI524290 DNE458759:DNE524290 DXA458759:DXA524290 EGW458759:EGW524290 EQS458759:EQS524290 FAO458759:FAO524290 FKK458759:FKK524290 FUG458759:FUG524290 GEC458759:GEC524290 GNY458759:GNY524290 GXU458759:GXU524290 HHQ458759:HHQ524290 HRM458759:HRM524290 IBI458759:IBI524290 ILE458759:ILE524290 IVA458759:IVA524290 JEW458759:JEW524290 JOS458759:JOS524290 JYO458759:JYO524290 KIK458759:KIK524290 KSG458759:KSG524290 LCC458759:LCC524290 LLY458759:LLY524290 LVU458759:LVU524290 MFQ458759:MFQ524290 MPM458759:MPM524290 MZI458759:MZI524290 NJE458759:NJE524290 NTA458759:NTA524290 OCW458759:OCW524290 OMS458759:OMS524290 OWO458759:OWO524290 PGK458759:PGK524290 PQG458759:PQG524290 QAC458759:QAC524290 QJY458759:QJY524290 QTU458759:QTU524290 RDQ458759:RDQ524290 RNM458759:RNM524290 RXI458759:RXI524290 SHE458759:SHE524290 SRA458759:SRA524290 TAW458759:TAW524290 TKS458759:TKS524290 TUO458759:TUO524290 UEK458759:UEK524290 UOG458759:UOG524290 UYC458759:UYC524290 VHY458759:VHY524290 VRU458759:VRU524290 WBQ458759:WBQ524290 WLM458759:WLM524290 WVI458759:WVI524290 A524295:A589826 IW524295:IW589826 SS524295:SS589826 ACO524295:ACO589826 AMK524295:AMK589826 AWG524295:AWG589826 BGC524295:BGC589826 BPY524295:BPY589826 BZU524295:BZU589826 CJQ524295:CJQ589826 CTM524295:CTM589826 DDI524295:DDI589826 DNE524295:DNE589826 DXA524295:DXA589826 EGW524295:EGW589826 EQS524295:EQS589826 FAO524295:FAO589826 FKK524295:FKK589826 FUG524295:FUG589826 GEC524295:GEC589826 GNY524295:GNY589826 GXU524295:GXU589826 HHQ524295:HHQ589826 HRM524295:HRM589826 IBI524295:IBI589826 ILE524295:ILE589826 IVA524295:IVA589826 JEW524295:JEW589826 JOS524295:JOS589826 JYO524295:JYO589826 KIK524295:KIK589826 KSG524295:KSG589826 LCC524295:LCC589826 LLY524295:LLY589826 LVU524295:LVU589826 MFQ524295:MFQ589826 MPM524295:MPM589826 MZI524295:MZI589826 NJE524295:NJE589826 NTA524295:NTA589826 OCW524295:OCW589826 OMS524295:OMS589826 OWO524295:OWO589826 PGK524295:PGK589826 PQG524295:PQG589826 QAC524295:QAC589826 QJY524295:QJY589826 QTU524295:QTU589826 RDQ524295:RDQ589826 RNM524295:RNM589826 RXI524295:RXI589826 SHE524295:SHE589826 SRA524295:SRA589826 TAW524295:TAW589826 TKS524295:TKS589826 TUO524295:TUO589826 UEK524295:UEK589826 UOG524295:UOG589826 UYC524295:UYC589826 VHY524295:VHY589826 VRU524295:VRU589826 WBQ524295:WBQ589826 WLM524295:WLM589826 WVI524295:WVI589826 A589831:A655362 IW589831:IW655362 SS589831:SS655362 ACO589831:ACO655362 AMK589831:AMK655362 AWG589831:AWG655362 BGC589831:BGC655362 BPY589831:BPY655362 BZU589831:BZU655362 CJQ589831:CJQ655362 CTM589831:CTM655362 DDI589831:DDI655362 DNE589831:DNE655362 DXA589831:DXA655362 EGW589831:EGW655362 EQS589831:EQS655362 FAO589831:FAO655362 FKK589831:FKK655362 FUG589831:FUG655362 GEC589831:GEC655362 GNY589831:GNY655362 GXU589831:GXU655362 HHQ589831:HHQ655362 HRM589831:HRM655362 IBI589831:IBI655362 ILE589831:ILE655362 IVA589831:IVA655362 JEW589831:JEW655362 JOS589831:JOS655362 JYO589831:JYO655362 KIK589831:KIK655362 KSG589831:KSG655362 LCC589831:LCC655362 LLY589831:LLY655362 LVU589831:LVU655362 MFQ589831:MFQ655362 MPM589831:MPM655362 MZI589831:MZI655362 NJE589831:NJE655362 NTA589831:NTA655362 OCW589831:OCW655362 OMS589831:OMS655362 OWO589831:OWO655362 PGK589831:PGK655362 PQG589831:PQG655362 QAC589831:QAC655362 QJY589831:QJY655362 QTU589831:QTU655362 RDQ589831:RDQ655362 RNM589831:RNM655362 RXI589831:RXI655362 SHE589831:SHE655362 SRA589831:SRA655362 TAW589831:TAW655362 TKS589831:TKS655362 TUO589831:TUO655362 UEK589831:UEK655362 UOG589831:UOG655362 UYC589831:UYC655362 VHY589831:VHY655362 VRU589831:VRU655362 WBQ589831:WBQ655362 WLM589831:WLM655362 WVI589831:WVI655362 A655367:A720898 IW655367:IW720898 SS655367:SS720898 ACO655367:ACO720898 AMK655367:AMK720898 AWG655367:AWG720898 BGC655367:BGC720898 BPY655367:BPY720898 BZU655367:BZU720898 CJQ655367:CJQ720898 CTM655367:CTM720898 DDI655367:DDI720898 DNE655367:DNE720898 DXA655367:DXA720898 EGW655367:EGW720898 EQS655367:EQS720898 FAO655367:FAO720898 FKK655367:FKK720898 FUG655367:FUG720898 GEC655367:GEC720898 GNY655367:GNY720898 GXU655367:GXU720898 HHQ655367:HHQ720898 HRM655367:HRM720898 IBI655367:IBI720898 ILE655367:ILE720898 IVA655367:IVA720898 JEW655367:JEW720898 JOS655367:JOS720898 JYO655367:JYO720898 KIK655367:KIK720898 KSG655367:KSG720898 LCC655367:LCC720898 LLY655367:LLY720898 LVU655367:LVU720898 MFQ655367:MFQ720898 MPM655367:MPM720898 MZI655367:MZI720898 NJE655367:NJE720898 NTA655367:NTA720898 OCW655367:OCW720898 OMS655367:OMS720898 OWO655367:OWO720898 PGK655367:PGK720898 PQG655367:PQG720898 QAC655367:QAC720898 QJY655367:QJY720898 QTU655367:QTU720898 RDQ655367:RDQ720898 RNM655367:RNM720898 RXI655367:RXI720898 SHE655367:SHE720898 SRA655367:SRA720898 TAW655367:TAW720898 TKS655367:TKS720898 TUO655367:TUO720898 UEK655367:UEK720898 UOG655367:UOG720898 UYC655367:UYC720898 VHY655367:VHY720898 VRU655367:VRU720898 WBQ655367:WBQ720898 WLM655367:WLM720898 WVI655367:WVI720898 A720903:A786434 IW720903:IW786434 SS720903:SS786434 ACO720903:ACO786434 AMK720903:AMK786434 AWG720903:AWG786434 BGC720903:BGC786434 BPY720903:BPY786434 BZU720903:BZU786434 CJQ720903:CJQ786434 CTM720903:CTM786434 DDI720903:DDI786434 DNE720903:DNE786434 DXA720903:DXA786434 EGW720903:EGW786434 EQS720903:EQS786434 FAO720903:FAO786434 FKK720903:FKK786434 FUG720903:FUG786434 GEC720903:GEC786434 GNY720903:GNY786434 GXU720903:GXU786434 HHQ720903:HHQ786434 HRM720903:HRM786434 IBI720903:IBI786434 ILE720903:ILE786434 IVA720903:IVA786434 JEW720903:JEW786434 JOS720903:JOS786434 JYO720903:JYO786434 KIK720903:KIK786434 KSG720903:KSG786434 LCC720903:LCC786434 LLY720903:LLY786434 LVU720903:LVU786434 MFQ720903:MFQ786434 MPM720903:MPM786434 MZI720903:MZI786434 NJE720903:NJE786434 NTA720903:NTA786434 OCW720903:OCW786434 OMS720903:OMS786434 OWO720903:OWO786434 PGK720903:PGK786434 PQG720903:PQG786434 QAC720903:QAC786434 QJY720903:QJY786434 QTU720903:QTU786434 RDQ720903:RDQ786434 RNM720903:RNM786434 RXI720903:RXI786434 SHE720903:SHE786434 SRA720903:SRA786434 TAW720903:TAW786434 TKS720903:TKS786434 TUO720903:TUO786434 UEK720903:UEK786434 UOG720903:UOG786434 UYC720903:UYC786434 VHY720903:VHY786434 VRU720903:VRU786434 WBQ720903:WBQ786434 WLM720903:WLM786434 WVI720903:WVI786434 A786439:A851970 IW786439:IW851970 SS786439:SS851970 ACO786439:ACO851970 AMK786439:AMK851970 AWG786439:AWG851970 BGC786439:BGC851970 BPY786439:BPY851970 BZU786439:BZU851970 CJQ786439:CJQ851970 CTM786439:CTM851970 DDI786439:DDI851970 DNE786439:DNE851970 DXA786439:DXA851970 EGW786439:EGW851970 EQS786439:EQS851970 FAO786439:FAO851970 FKK786439:FKK851970 FUG786439:FUG851970 GEC786439:GEC851970 GNY786439:GNY851970 GXU786439:GXU851970 HHQ786439:HHQ851970 HRM786439:HRM851970 IBI786439:IBI851970 ILE786439:ILE851970 IVA786439:IVA851970 JEW786439:JEW851970 JOS786439:JOS851970 JYO786439:JYO851970 KIK786439:KIK851970 KSG786439:KSG851970 LCC786439:LCC851970 LLY786439:LLY851970 LVU786439:LVU851970 MFQ786439:MFQ851970 MPM786439:MPM851970 MZI786439:MZI851970 NJE786439:NJE851970 NTA786439:NTA851970 OCW786439:OCW851970 OMS786439:OMS851970 OWO786439:OWO851970 PGK786439:PGK851970 PQG786439:PQG851970 QAC786439:QAC851970 QJY786439:QJY851970 QTU786439:QTU851970 RDQ786439:RDQ851970 RNM786439:RNM851970 RXI786439:RXI851970 SHE786439:SHE851970 SRA786439:SRA851970 TAW786439:TAW851970 TKS786439:TKS851970 TUO786439:TUO851970 UEK786439:UEK851970 UOG786439:UOG851970 UYC786439:UYC851970 VHY786439:VHY851970 VRU786439:VRU851970 WBQ786439:WBQ851970 WLM786439:WLM851970 WVI786439:WVI851970 A851975:A917506 IW851975:IW917506 SS851975:SS917506 ACO851975:ACO917506 AMK851975:AMK917506 AWG851975:AWG917506 BGC851975:BGC917506 BPY851975:BPY917506 BZU851975:BZU917506 CJQ851975:CJQ917506 CTM851975:CTM917506 DDI851975:DDI917506 DNE851975:DNE917506 DXA851975:DXA917506 EGW851975:EGW917506 EQS851975:EQS917506 FAO851975:FAO917506 FKK851975:FKK917506 FUG851975:FUG917506 GEC851975:GEC917506 GNY851975:GNY917506 GXU851975:GXU917506 HHQ851975:HHQ917506 HRM851975:HRM917506 IBI851975:IBI917506 ILE851975:ILE917506 IVA851975:IVA917506 JEW851975:JEW917506 JOS851975:JOS917506 JYO851975:JYO917506 KIK851975:KIK917506 KSG851975:KSG917506 LCC851975:LCC917506 LLY851975:LLY917506 LVU851975:LVU917506 MFQ851975:MFQ917506 MPM851975:MPM917506 MZI851975:MZI917506 NJE851975:NJE917506 NTA851975:NTA917506 OCW851975:OCW917506 OMS851975:OMS917506 OWO851975:OWO917506 PGK851975:PGK917506 PQG851975:PQG917506 QAC851975:QAC917506 QJY851975:QJY917506 QTU851975:QTU917506 RDQ851975:RDQ917506 RNM851975:RNM917506 RXI851975:RXI917506 SHE851975:SHE917506 SRA851975:SRA917506 TAW851975:TAW917506 TKS851975:TKS917506 TUO851975:TUO917506 UEK851975:UEK917506 UOG851975:UOG917506 UYC851975:UYC917506 VHY851975:VHY917506 VRU851975:VRU917506 WBQ851975:WBQ917506 WLM851975:WLM917506 WVI851975:WVI917506 A917511:A983042 IW917511:IW983042 SS917511:SS983042 ACO917511:ACO983042 AMK917511:AMK983042 AWG917511:AWG983042 BGC917511:BGC983042 BPY917511:BPY983042 BZU917511:BZU983042 CJQ917511:CJQ983042 CTM917511:CTM983042 DDI917511:DDI983042 DNE917511:DNE983042 DXA917511:DXA983042 EGW917511:EGW983042 EQS917511:EQS983042 FAO917511:FAO983042 FKK917511:FKK983042 FUG917511:FUG983042 GEC917511:GEC983042 GNY917511:GNY983042 GXU917511:GXU983042 HHQ917511:HHQ983042 HRM917511:HRM983042 IBI917511:IBI983042 ILE917511:ILE983042 IVA917511:IVA983042 JEW917511:JEW983042 JOS917511:JOS983042 JYO917511:JYO983042 KIK917511:KIK983042 KSG917511:KSG983042 LCC917511:LCC983042 LLY917511:LLY983042 LVU917511:LVU983042 MFQ917511:MFQ983042 MPM917511:MPM983042 MZI917511:MZI983042 NJE917511:NJE983042 NTA917511:NTA983042 OCW917511:OCW983042 OMS917511:OMS983042 OWO917511:OWO983042 PGK917511:PGK983042 PQG917511:PQG983042 QAC917511:QAC983042 QJY917511:QJY983042 QTU917511:QTU983042 RDQ917511:RDQ983042 RNM917511:RNM983042 RXI917511:RXI983042 SHE917511:SHE983042 SRA917511:SRA983042 TAW917511:TAW983042 TKS917511:TKS983042 TUO917511:TUO983042 UEK917511:UEK983042 UOG917511:UOG983042 UYC917511:UYC983042 VHY917511:VHY983042 VRU917511:VRU983042 WBQ917511:WBQ983042 WLM917511:WLM983042 WVI917511:WVI983042 A983047:A1048576 IW983047:IW1048576 SS983047:SS1048576 ACO983047:ACO1048576 AMK983047:AMK1048576 AWG983047:AWG1048576 BGC983047:BGC1048576 BPY983047:BPY1048576 BZU983047:BZU1048576 CJQ983047:CJQ1048576 CTM983047:CTM1048576 DDI983047:DDI1048576 DNE983047:DNE1048576 DXA983047:DXA1048576 EGW983047:EGW1048576 EQS983047:EQS1048576 FAO983047:FAO1048576 FKK983047:FKK1048576 FUG983047:FUG1048576 GEC983047:GEC1048576 GNY983047:GNY1048576 GXU983047:GXU1048576 HHQ983047:HHQ1048576 HRM983047:HRM1048576 IBI983047:IBI1048576 ILE983047:ILE1048576 IVA983047:IVA1048576 JEW983047:JEW1048576 JOS983047:JOS1048576 JYO983047:JYO1048576 KIK983047:KIK1048576 KSG983047:KSG1048576 LCC983047:LCC1048576 LLY983047:LLY1048576 LVU983047:LVU1048576 MFQ983047:MFQ1048576 MPM983047:MPM1048576 MZI983047:MZI1048576 NJE983047:NJE1048576 NTA983047:NTA1048576 OCW983047:OCW1048576 OMS983047:OMS1048576 OWO983047:OWO1048576 PGK983047:PGK1048576 PQG983047:PQG1048576 QAC983047:QAC1048576 QJY983047:QJY1048576 QTU983047:QTU1048576 RDQ983047:RDQ1048576 RNM983047:RNM1048576 RXI983047:RXI1048576 SHE983047:SHE1048576 SRA983047:SRA1048576 TAW983047:TAW1048576 TKS983047:TKS1048576 TUO983047:TUO1048576 UEK983047:UEK1048576 UOG983047:UOG1048576 UYC983047:UYC1048576 VHY983047:VHY1048576 VRU983047:VRU1048576 WBQ983047:WBQ1048576 WLM983047:WLM1048576 WVI983047:WVI1048576 C65543:N131074 IY65543:JJ131074 SU65543:TF131074 ACQ65543:ADB131074 AMM65543:AMX131074 AWI65543:AWT131074 BGE65543:BGP131074 BQA65543:BQL131074 BZW65543:CAH131074 CJS65543:CKD131074 CTO65543:CTZ131074 DDK65543:DDV131074 DNG65543:DNR131074 DXC65543:DXN131074 EGY65543:EHJ131074 EQU65543:ERF131074 FAQ65543:FBB131074 FKM65543:FKX131074 FUI65543:FUT131074 GEE65543:GEP131074 GOA65543:GOL131074 GXW65543:GYH131074 HHS65543:HID131074 HRO65543:HRZ131074 IBK65543:IBV131074 ILG65543:ILR131074 IVC65543:IVN131074 JEY65543:JFJ131074 JOU65543:JPF131074 JYQ65543:JZB131074 KIM65543:KIX131074 KSI65543:KST131074 LCE65543:LCP131074 LMA65543:LML131074 LVW65543:LWH131074 MFS65543:MGD131074 MPO65543:MPZ131074 MZK65543:MZV131074 NJG65543:NJR131074 NTC65543:NTN131074 OCY65543:ODJ131074 OMU65543:ONF131074 OWQ65543:OXB131074 PGM65543:PGX131074 PQI65543:PQT131074 QAE65543:QAP131074 QKA65543:QKL131074 QTW65543:QUH131074 RDS65543:RED131074 RNO65543:RNZ131074 RXK65543:RXV131074 SHG65543:SHR131074 SRC65543:SRN131074 TAY65543:TBJ131074 TKU65543:TLF131074 TUQ65543:TVB131074 UEM65543:UEX131074 UOI65543:UOT131074 UYE65543:UYP131074 VIA65543:VIL131074 VRW65543:VSH131074 WBS65543:WCD131074 WLO65543:WLZ131074 WVK65543:WVV131074 C131079:N196610 IY131079:JJ196610 SU131079:TF196610 ACQ131079:ADB196610 AMM131079:AMX196610 AWI131079:AWT196610 BGE131079:BGP196610 BQA131079:BQL196610 BZW131079:CAH196610 CJS131079:CKD196610 CTO131079:CTZ196610 DDK131079:DDV196610 DNG131079:DNR196610 DXC131079:DXN196610 EGY131079:EHJ196610 EQU131079:ERF196610 FAQ131079:FBB196610 FKM131079:FKX196610 FUI131079:FUT196610 GEE131079:GEP196610 GOA131079:GOL196610 GXW131079:GYH196610 HHS131079:HID196610 HRO131079:HRZ196610 IBK131079:IBV196610 ILG131079:ILR196610 IVC131079:IVN196610 JEY131079:JFJ196610 JOU131079:JPF196610 JYQ131079:JZB196610 KIM131079:KIX196610 KSI131079:KST196610 LCE131079:LCP196610 LMA131079:LML196610 LVW131079:LWH196610 MFS131079:MGD196610 MPO131079:MPZ196610 MZK131079:MZV196610 NJG131079:NJR196610 NTC131079:NTN196610 OCY131079:ODJ196610 OMU131079:ONF196610 OWQ131079:OXB196610 PGM131079:PGX196610 PQI131079:PQT196610 QAE131079:QAP196610 QKA131079:QKL196610 QTW131079:QUH196610 RDS131079:RED196610 RNO131079:RNZ196610 RXK131079:RXV196610 SHG131079:SHR196610 SRC131079:SRN196610 TAY131079:TBJ196610 TKU131079:TLF196610 TUQ131079:TVB196610 UEM131079:UEX196610 UOI131079:UOT196610 UYE131079:UYP196610 VIA131079:VIL196610 VRW131079:VSH196610 WBS131079:WCD196610 WLO131079:WLZ196610 WVK131079:WVV196610 C196615:N262146 IY196615:JJ262146 SU196615:TF262146 ACQ196615:ADB262146 AMM196615:AMX262146 AWI196615:AWT262146 BGE196615:BGP262146 BQA196615:BQL262146 BZW196615:CAH262146 CJS196615:CKD262146 CTO196615:CTZ262146 DDK196615:DDV262146 DNG196615:DNR262146 DXC196615:DXN262146 EGY196615:EHJ262146 EQU196615:ERF262146 FAQ196615:FBB262146 FKM196615:FKX262146 FUI196615:FUT262146 GEE196615:GEP262146 GOA196615:GOL262146 GXW196615:GYH262146 HHS196615:HID262146 HRO196615:HRZ262146 IBK196615:IBV262146 ILG196615:ILR262146 IVC196615:IVN262146 JEY196615:JFJ262146 JOU196615:JPF262146 JYQ196615:JZB262146 KIM196615:KIX262146 KSI196615:KST262146 LCE196615:LCP262146 LMA196615:LML262146 LVW196615:LWH262146 MFS196615:MGD262146 MPO196615:MPZ262146 MZK196615:MZV262146 NJG196615:NJR262146 NTC196615:NTN262146 OCY196615:ODJ262146 OMU196615:ONF262146 OWQ196615:OXB262146 PGM196615:PGX262146 PQI196615:PQT262146 QAE196615:QAP262146 QKA196615:QKL262146 QTW196615:QUH262146 RDS196615:RED262146 RNO196615:RNZ262146 RXK196615:RXV262146 SHG196615:SHR262146 SRC196615:SRN262146 TAY196615:TBJ262146 TKU196615:TLF262146 TUQ196615:TVB262146 UEM196615:UEX262146 UOI196615:UOT262146 UYE196615:UYP262146 VIA196615:VIL262146 VRW196615:VSH262146 WBS196615:WCD262146 WLO196615:WLZ262146 WVK196615:WVV262146 C262151:N327682 IY262151:JJ327682 SU262151:TF327682 ACQ262151:ADB327682 AMM262151:AMX327682 AWI262151:AWT327682 BGE262151:BGP327682 BQA262151:BQL327682 BZW262151:CAH327682 CJS262151:CKD327682 CTO262151:CTZ327682 DDK262151:DDV327682 DNG262151:DNR327682 DXC262151:DXN327682 EGY262151:EHJ327682 EQU262151:ERF327682 FAQ262151:FBB327682 FKM262151:FKX327682 FUI262151:FUT327682 GEE262151:GEP327682 GOA262151:GOL327682 GXW262151:GYH327682 HHS262151:HID327682 HRO262151:HRZ327682 IBK262151:IBV327682 ILG262151:ILR327682 IVC262151:IVN327682 JEY262151:JFJ327682 JOU262151:JPF327682 JYQ262151:JZB327682 KIM262151:KIX327682 KSI262151:KST327682 LCE262151:LCP327682 LMA262151:LML327682 LVW262151:LWH327682 MFS262151:MGD327682 MPO262151:MPZ327682 MZK262151:MZV327682 NJG262151:NJR327682 NTC262151:NTN327682 OCY262151:ODJ327682 OMU262151:ONF327682 OWQ262151:OXB327682 PGM262151:PGX327682 PQI262151:PQT327682 QAE262151:QAP327682 QKA262151:QKL327682 QTW262151:QUH327682 RDS262151:RED327682 RNO262151:RNZ327682 RXK262151:RXV327682 SHG262151:SHR327682 SRC262151:SRN327682 TAY262151:TBJ327682 TKU262151:TLF327682 TUQ262151:TVB327682 UEM262151:UEX327682 UOI262151:UOT327682 UYE262151:UYP327682 VIA262151:VIL327682 VRW262151:VSH327682 WBS262151:WCD327682 WLO262151:WLZ327682 WVK262151:WVV327682 C327687:N393218 IY327687:JJ393218 SU327687:TF393218 ACQ327687:ADB393218 AMM327687:AMX393218 AWI327687:AWT393218 BGE327687:BGP393218 BQA327687:BQL393218 BZW327687:CAH393218 CJS327687:CKD393218 CTO327687:CTZ393218 DDK327687:DDV393218 DNG327687:DNR393218 DXC327687:DXN393218 EGY327687:EHJ393218 EQU327687:ERF393218 FAQ327687:FBB393218 FKM327687:FKX393218 FUI327687:FUT393218 GEE327687:GEP393218 GOA327687:GOL393218 GXW327687:GYH393218 HHS327687:HID393218 HRO327687:HRZ393218 IBK327687:IBV393218 ILG327687:ILR393218 IVC327687:IVN393218 JEY327687:JFJ393218 JOU327687:JPF393218 JYQ327687:JZB393218 KIM327687:KIX393218 KSI327687:KST393218 LCE327687:LCP393218 LMA327687:LML393218 LVW327687:LWH393218 MFS327687:MGD393218 MPO327687:MPZ393218 MZK327687:MZV393218 NJG327687:NJR393218 NTC327687:NTN393218 OCY327687:ODJ393218 OMU327687:ONF393218 OWQ327687:OXB393218 PGM327687:PGX393218 PQI327687:PQT393218 QAE327687:QAP393218 QKA327687:QKL393218 QTW327687:QUH393218 RDS327687:RED393218 RNO327687:RNZ393218 RXK327687:RXV393218 SHG327687:SHR393218 SRC327687:SRN393218 TAY327687:TBJ393218 TKU327687:TLF393218 TUQ327687:TVB393218 UEM327687:UEX393218 UOI327687:UOT393218 UYE327687:UYP393218 VIA327687:VIL393218 VRW327687:VSH393218 WBS327687:WCD393218 WLO327687:WLZ393218 WVK327687:WVV393218 C393223:N458754 IY393223:JJ458754 SU393223:TF458754 ACQ393223:ADB458754 AMM393223:AMX458754 AWI393223:AWT458754 BGE393223:BGP458754 BQA393223:BQL458754 BZW393223:CAH458754 CJS393223:CKD458754 CTO393223:CTZ458754 DDK393223:DDV458754 DNG393223:DNR458754 DXC393223:DXN458754 EGY393223:EHJ458754 EQU393223:ERF458754 FAQ393223:FBB458754 FKM393223:FKX458754 FUI393223:FUT458754 GEE393223:GEP458754 GOA393223:GOL458754 GXW393223:GYH458754 HHS393223:HID458754 HRO393223:HRZ458754 IBK393223:IBV458754 ILG393223:ILR458754 IVC393223:IVN458754 JEY393223:JFJ458754 JOU393223:JPF458754 JYQ393223:JZB458754 KIM393223:KIX458754 KSI393223:KST458754 LCE393223:LCP458754 LMA393223:LML458754 LVW393223:LWH458754 MFS393223:MGD458754 MPO393223:MPZ458754 MZK393223:MZV458754 NJG393223:NJR458754 NTC393223:NTN458754 OCY393223:ODJ458754 OMU393223:ONF458754 OWQ393223:OXB458754 PGM393223:PGX458754 PQI393223:PQT458754 QAE393223:QAP458754 QKA393223:QKL458754 QTW393223:QUH458754 RDS393223:RED458754 RNO393223:RNZ458754 RXK393223:RXV458754 SHG393223:SHR458754 SRC393223:SRN458754 TAY393223:TBJ458754 TKU393223:TLF458754 TUQ393223:TVB458754 UEM393223:UEX458754 UOI393223:UOT458754 UYE393223:UYP458754 VIA393223:VIL458754 VRW393223:VSH458754 WBS393223:WCD458754 WLO393223:WLZ458754 WVK393223:WVV458754 C458759:N524290 IY458759:JJ524290 SU458759:TF524290 ACQ458759:ADB524290 AMM458759:AMX524290 AWI458759:AWT524290 BGE458759:BGP524290 BQA458759:BQL524290 BZW458759:CAH524290 CJS458759:CKD524290 CTO458759:CTZ524290 DDK458759:DDV524290 DNG458759:DNR524290 DXC458759:DXN524290 EGY458759:EHJ524290 EQU458759:ERF524290 FAQ458759:FBB524290 FKM458759:FKX524290 FUI458759:FUT524290 GEE458759:GEP524290 GOA458759:GOL524290 GXW458759:GYH524290 HHS458759:HID524290 HRO458759:HRZ524290 IBK458759:IBV524290 ILG458759:ILR524290 IVC458759:IVN524290 JEY458759:JFJ524290 JOU458759:JPF524290 JYQ458759:JZB524290 KIM458759:KIX524290 KSI458759:KST524290 LCE458759:LCP524290 LMA458759:LML524290 LVW458759:LWH524290 MFS458759:MGD524290 MPO458759:MPZ524290 MZK458759:MZV524290 NJG458759:NJR524290 NTC458759:NTN524290 OCY458759:ODJ524290 OMU458759:ONF524290 OWQ458759:OXB524290 PGM458759:PGX524290 PQI458759:PQT524290 QAE458759:QAP524290 QKA458759:QKL524290 QTW458759:QUH524290 RDS458759:RED524290 RNO458759:RNZ524290 RXK458759:RXV524290 SHG458759:SHR524290 SRC458759:SRN524290 TAY458759:TBJ524290 TKU458759:TLF524290 TUQ458759:TVB524290 UEM458759:UEX524290 UOI458759:UOT524290 UYE458759:UYP524290 VIA458759:VIL524290 VRW458759:VSH524290 WBS458759:WCD524290 WLO458759:WLZ524290 WVK458759:WVV524290 C524295:N589826 IY524295:JJ589826 SU524295:TF589826 ACQ524295:ADB589826 AMM524295:AMX589826 AWI524295:AWT589826 BGE524295:BGP589826 BQA524295:BQL589826 BZW524295:CAH589826 CJS524295:CKD589826 CTO524295:CTZ589826 DDK524295:DDV589826 DNG524295:DNR589826 DXC524295:DXN589826 EGY524295:EHJ589826 EQU524295:ERF589826 FAQ524295:FBB589826 FKM524295:FKX589826 FUI524295:FUT589826 GEE524295:GEP589826 GOA524295:GOL589826 GXW524295:GYH589826 HHS524295:HID589826 HRO524295:HRZ589826 IBK524295:IBV589826 ILG524295:ILR589826 IVC524295:IVN589826 JEY524295:JFJ589826 JOU524295:JPF589826 JYQ524295:JZB589826 KIM524295:KIX589826 KSI524295:KST589826 LCE524295:LCP589826 LMA524295:LML589826 LVW524295:LWH589826 MFS524295:MGD589826 MPO524295:MPZ589826 MZK524295:MZV589826 NJG524295:NJR589826 NTC524295:NTN589826 OCY524295:ODJ589826 OMU524295:ONF589826 OWQ524295:OXB589826 PGM524295:PGX589826 PQI524295:PQT589826 QAE524295:QAP589826 QKA524295:QKL589826 QTW524295:QUH589826 RDS524295:RED589826 RNO524295:RNZ589826 RXK524295:RXV589826 SHG524295:SHR589826 SRC524295:SRN589826 TAY524295:TBJ589826 TKU524295:TLF589826 TUQ524295:TVB589826 UEM524295:UEX589826 UOI524295:UOT589826 UYE524295:UYP589826 VIA524295:VIL589826 VRW524295:VSH589826 WBS524295:WCD589826 WLO524295:WLZ589826 WVK524295:WVV589826 C589831:N655362 IY589831:JJ655362 SU589831:TF655362 ACQ589831:ADB655362 AMM589831:AMX655362 AWI589831:AWT655362 BGE589831:BGP655362 BQA589831:BQL655362 BZW589831:CAH655362 CJS589831:CKD655362 CTO589831:CTZ655362 DDK589831:DDV655362 DNG589831:DNR655362 DXC589831:DXN655362 EGY589831:EHJ655362 EQU589831:ERF655362 FAQ589831:FBB655362 FKM589831:FKX655362 FUI589831:FUT655362 GEE589831:GEP655362 GOA589831:GOL655362 GXW589831:GYH655362 HHS589831:HID655362 HRO589831:HRZ655362 IBK589831:IBV655362 ILG589831:ILR655362 IVC589831:IVN655362 JEY589831:JFJ655362 JOU589831:JPF655362 JYQ589831:JZB655362 KIM589831:KIX655362 KSI589831:KST655362 LCE589831:LCP655362 LMA589831:LML655362 LVW589831:LWH655362 MFS589831:MGD655362 MPO589831:MPZ655362 MZK589831:MZV655362 NJG589831:NJR655362 NTC589831:NTN655362 OCY589831:ODJ655362 OMU589831:ONF655362 OWQ589831:OXB655362 PGM589831:PGX655362 PQI589831:PQT655362 QAE589831:QAP655362 QKA589831:QKL655362 QTW589831:QUH655362 RDS589831:RED655362 RNO589831:RNZ655362 RXK589831:RXV655362 SHG589831:SHR655362 SRC589831:SRN655362 TAY589831:TBJ655362 TKU589831:TLF655362 TUQ589831:TVB655362 UEM589831:UEX655362 UOI589831:UOT655362 UYE589831:UYP655362 VIA589831:VIL655362 VRW589831:VSH655362 WBS589831:WCD655362 WLO589831:WLZ655362 WVK589831:WVV655362 C655367:N720898 IY655367:JJ720898 SU655367:TF720898 ACQ655367:ADB720898 AMM655367:AMX720898 AWI655367:AWT720898 BGE655367:BGP720898 BQA655367:BQL720898 BZW655367:CAH720898 CJS655367:CKD720898 CTO655367:CTZ720898 DDK655367:DDV720898 DNG655367:DNR720898 DXC655367:DXN720898 EGY655367:EHJ720898 EQU655367:ERF720898 FAQ655367:FBB720898 FKM655367:FKX720898 FUI655367:FUT720898 GEE655367:GEP720898 GOA655367:GOL720898 GXW655367:GYH720898 HHS655367:HID720898 HRO655367:HRZ720898 IBK655367:IBV720898 ILG655367:ILR720898 IVC655367:IVN720898 JEY655367:JFJ720898 JOU655367:JPF720898 JYQ655367:JZB720898 KIM655367:KIX720898 KSI655367:KST720898 LCE655367:LCP720898 LMA655367:LML720898 LVW655367:LWH720898 MFS655367:MGD720898 MPO655367:MPZ720898 MZK655367:MZV720898 NJG655367:NJR720898 NTC655367:NTN720898 OCY655367:ODJ720898 OMU655367:ONF720898 OWQ655367:OXB720898 PGM655367:PGX720898 PQI655367:PQT720898 QAE655367:QAP720898 QKA655367:QKL720898 QTW655367:QUH720898 RDS655367:RED720898 RNO655367:RNZ720898 RXK655367:RXV720898 SHG655367:SHR720898 SRC655367:SRN720898 TAY655367:TBJ720898 TKU655367:TLF720898 TUQ655367:TVB720898 UEM655367:UEX720898 UOI655367:UOT720898 UYE655367:UYP720898 VIA655367:VIL720898 VRW655367:VSH720898 WBS655367:WCD720898 WLO655367:WLZ720898 WVK655367:WVV720898 C720903:N786434 IY720903:JJ786434 SU720903:TF786434 ACQ720903:ADB786434 AMM720903:AMX786434 AWI720903:AWT786434 BGE720903:BGP786434 BQA720903:BQL786434 BZW720903:CAH786434 CJS720903:CKD786434 CTO720903:CTZ786434 DDK720903:DDV786434 DNG720903:DNR786434 DXC720903:DXN786434 EGY720903:EHJ786434 EQU720903:ERF786434 FAQ720903:FBB786434 FKM720903:FKX786434 FUI720903:FUT786434 GEE720903:GEP786434 GOA720903:GOL786434 GXW720903:GYH786434 HHS720903:HID786434 HRO720903:HRZ786434 IBK720903:IBV786434 ILG720903:ILR786434 IVC720903:IVN786434 JEY720903:JFJ786434 JOU720903:JPF786434 JYQ720903:JZB786434 KIM720903:KIX786434 KSI720903:KST786434 LCE720903:LCP786434 LMA720903:LML786434 LVW720903:LWH786434 MFS720903:MGD786434 MPO720903:MPZ786434 MZK720903:MZV786434 NJG720903:NJR786434 NTC720903:NTN786434 OCY720903:ODJ786434 OMU720903:ONF786434 OWQ720903:OXB786434 PGM720903:PGX786434 PQI720903:PQT786434 QAE720903:QAP786434 QKA720903:QKL786434 QTW720903:QUH786434 RDS720903:RED786434 RNO720903:RNZ786434 RXK720903:RXV786434 SHG720903:SHR786434 SRC720903:SRN786434 TAY720903:TBJ786434 TKU720903:TLF786434 TUQ720903:TVB786434 UEM720903:UEX786434 UOI720903:UOT786434 UYE720903:UYP786434 VIA720903:VIL786434 VRW720903:VSH786434 WBS720903:WCD786434 WLO720903:WLZ786434 WVK720903:WVV786434 C786439:N851970 IY786439:JJ851970 SU786439:TF851970 ACQ786439:ADB851970 AMM786439:AMX851970 AWI786439:AWT851970 BGE786439:BGP851970 BQA786439:BQL851970 BZW786439:CAH851970 CJS786439:CKD851970 CTO786439:CTZ851970 DDK786439:DDV851970 DNG786439:DNR851970 DXC786439:DXN851970 EGY786439:EHJ851970 EQU786439:ERF851970 FAQ786439:FBB851970 FKM786439:FKX851970 FUI786439:FUT851970 GEE786439:GEP851970 GOA786439:GOL851970 GXW786439:GYH851970 HHS786439:HID851970 HRO786439:HRZ851970 IBK786439:IBV851970 ILG786439:ILR851970 IVC786439:IVN851970 JEY786439:JFJ851970 JOU786439:JPF851970 JYQ786439:JZB851970 KIM786439:KIX851970 KSI786439:KST851970 LCE786439:LCP851970 LMA786439:LML851970 LVW786439:LWH851970 MFS786439:MGD851970 MPO786439:MPZ851970 MZK786439:MZV851970 NJG786439:NJR851970 NTC786439:NTN851970 OCY786439:ODJ851970 OMU786439:ONF851970 OWQ786439:OXB851970 PGM786439:PGX851970 PQI786439:PQT851970 QAE786439:QAP851970 QKA786439:QKL851970 QTW786439:QUH851970 RDS786439:RED851970 RNO786439:RNZ851970 RXK786439:RXV851970 SHG786439:SHR851970 SRC786439:SRN851970 TAY786439:TBJ851970 TKU786439:TLF851970 TUQ786439:TVB851970 UEM786439:UEX851970 UOI786439:UOT851970 UYE786439:UYP851970 VIA786439:VIL851970 VRW786439:VSH851970 WBS786439:WCD851970 WLO786439:WLZ851970 WVK786439:WVV851970 C851975:N917506 IY851975:JJ917506 SU851975:TF917506 ACQ851975:ADB917506 AMM851975:AMX917506 AWI851975:AWT917506 BGE851975:BGP917506 BQA851975:BQL917506 BZW851975:CAH917506 CJS851975:CKD917506 CTO851975:CTZ917506 DDK851975:DDV917506 DNG851975:DNR917506 DXC851975:DXN917506 EGY851975:EHJ917506 EQU851975:ERF917506 FAQ851975:FBB917506 FKM851975:FKX917506 FUI851975:FUT917506 GEE851975:GEP917506 GOA851975:GOL917506 GXW851975:GYH917506 HHS851975:HID917506 HRO851975:HRZ917506 IBK851975:IBV917506 ILG851975:ILR917506 IVC851975:IVN917506 JEY851975:JFJ917506 JOU851975:JPF917506 JYQ851975:JZB917506 KIM851975:KIX917506 KSI851975:KST917506 LCE851975:LCP917506 LMA851975:LML917506 LVW851975:LWH917506 MFS851975:MGD917506 MPO851975:MPZ917506 MZK851975:MZV917506 NJG851975:NJR917506 NTC851975:NTN917506 OCY851975:ODJ917506 OMU851975:ONF917506 OWQ851975:OXB917506 PGM851975:PGX917506 PQI851975:PQT917506 QAE851975:QAP917506 QKA851975:QKL917506 QTW851975:QUH917506 RDS851975:RED917506 RNO851975:RNZ917506 RXK851975:RXV917506 SHG851975:SHR917506 SRC851975:SRN917506 TAY851975:TBJ917506 TKU851975:TLF917506 TUQ851975:TVB917506 UEM851975:UEX917506 UOI851975:UOT917506 UYE851975:UYP917506 VIA851975:VIL917506 VRW851975:VSH917506 WBS851975:WCD917506 WLO851975:WLZ917506 WVK851975:WVV917506 C917511:N983042 IY917511:JJ983042 SU917511:TF983042 ACQ917511:ADB983042 AMM917511:AMX983042 AWI917511:AWT983042 BGE917511:BGP983042 BQA917511:BQL983042 BZW917511:CAH983042 CJS917511:CKD983042 CTO917511:CTZ983042 DDK917511:DDV983042 DNG917511:DNR983042 DXC917511:DXN983042 EGY917511:EHJ983042 EQU917511:ERF983042 FAQ917511:FBB983042 FKM917511:FKX983042 FUI917511:FUT983042 GEE917511:GEP983042 GOA917511:GOL983042 GXW917511:GYH983042 HHS917511:HID983042 HRO917511:HRZ983042 IBK917511:IBV983042 ILG917511:ILR983042 IVC917511:IVN983042 JEY917511:JFJ983042 JOU917511:JPF983042 JYQ917511:JZB983042 KIM917511:KIX983042 KSI917511:KST983042 LCE917511:LCP983042 LMA917511:LML983042 LVW917511:LWH983042 MFS917511:MGD983042 MPO917511:MPZ983042 MZK917511:MZV983042 NJG917511:NJR983042 NTC917511:NTN983042 OCY917511:ODJ983042 OMU917511:ONF983042 OWQ917511:OXB983042 PGM917511:PGX983042 PQI917511:PQT983042 QAE917511:QAP983042 QKA917511:QKL983042 QTW917511:QUH983042 RDS917511:RED983042 RNO917511:RNZ983042 RXK917511:RXV983042 SHG917511:SHR983042 SRC917511:SRN983042 TAY917511:TBJ983042 TKU917511:TLF983042 TUQ917511:TVB983042 UEM917511:UEX983042 UOI917511:UOT983042 UYE917511:UYP983042 VIA917511:VIL983042 VRW917511:VSH983042 WBS917511:WCD983042 WLO917511:WLZ983042 WVK917511:WVV983042 C983047:N1048576 IY983047:JJ1048576 SU983047:TF1048576 ACQ983047:ADB1048576 AMM983047:AMX1048576 AWI983047:AWT1048576 BGE983047:BGP1048576 BQA983047:BQL1048576 BZW983047:CAH1048576 CJS983047:CKD1048576 CTO983047:CTZ1048576 DDK983047:DDV1048576 DNG983047:DNR1048576 DXC983047:DXN1048576 EGY983047:EHJ1048576 EQU983047:ERF1048576 FAQ983047:FBB1048576 FKM983047:FKX1048576 FUI983047:FUT1048576 GEE983047:GEP1048576 GOA983047:GOL1048576 GXW983047:GYH1048576 HHS983047:HID1048576 HRO983047:HRZ1048576 IBK983047:IBV1048576 ILG983047:ILR1048576 IVC983047:IVN1048576 JEY983047:JFJ1048576 JOU983047:JPF1048576 JYQ983047:JZB1048576 KIM983047:KIX1048576 KSI983047:KST1048576 LCE983047:LCP1048576 LMA983047:LML1048576 LVW983047:LWH1048576 MFS983047:MGD1048576 MPO983047:MPZ1048576 MZK983047:MZV1048576 NJG983047:NJR1048576 NTC983047:NTN1048576 OCY983047:ODJ1048576 OMU983047:ONF1048576 OWQ983047:OXB1048576 PGM983047:PGX1048576 PQI983047:PQT1048576 QAE983047:QAP1048576 QKA983047:QKL1048576 QTW983047:QUH1048576 RDS983047:RED1048576 RNO983047:RNZ1048576 RXK983047:RXV1048576 SHG983047:SHR1048576 SRC983047:SRN1048576 TAY983047:TBJ1048576 TKU983047:TLF1048576 TUQ983047:TVB1048576 UEM983047:UEX1048576 UOI983047:UOT1048576 UYE983047:UYP1048576 VIA983047:VIL1048576 VRW983047:VSH1048576 WBS983047:WCD1048576 WLO983047:WLZ1048576 WVK983047:WVV1048576 WVK5:WVV65538 IW5:IW65538 SS5:SS65538 ACO5:ACO65538 AMK5:AMK65538 AWG5:AWG65538 BGC5:BGC65538 BPY5:BPY65538 BZU5:BZU65538 CJQ5:CJQ65538 CTM5:CTM65538 DDI5:DDI65538 DNE5:DNE65538 DXA5:DXA65538 EGW5:EGW65538 EQS5:EQS65538 FAO5:FAO65538 FKK5:FKK65538 FUG5:FUG65538 GEC5:GEC65538 GNY5:GNY65538 GXU5:GXU65538 HHQ5:HHQ65538 HRM5:HRM65538 IBI5:IBI65538 ILE5:ILE65538 IVA5:IVA65538 JEW5:JEW65538 JOS5:JOS65538 JYO5:JYO65538 KIK5:KIK65538 KSG5:KSG65538 LCC5:LCC65538 LLY5:LLY65538 LVU5:LVU65538 MFQ5:MFQ65538 MPM5:MPM65538 MZI5:MZI65538 NJE5:NJE65538 NTA5:NTA65538 OCW5:OCW65538 OMS5:OMS65538 OWO5:OWO65538 PGK5:PGK65538 PQG5:PQG65538 QAC5:QAC65538 QJY5:QJY65538 QTU5:QTU65538 RDQ5:RDQ65538 RNM5:RNM65538 RXI5:RXI65538 SHE5:SHE65538 SRA5:SRA65538 TAW5:TAW65538 TKS5:TKS65538 TUO5:TUO65538 UEK5:UEK65538 UOG5:UOG65538 UYC5:UYC65538 VHY5:VHY65538 VRU5:VRU65538 WBQ5:WBQ65538 WLM5:WLM65538 WVI5:WVI65538 A5:A65538 IY5:JJ65538 SU5:TF65538 ACQ5:ADB65538 AMM5:AMX65538 AWI5:AWT65538 BGE5:BGP65538 BQA5:BQL65538 BZW5:CAH65538 CJS5:CKD65538 CTO5:CTZ65538 DDK5:DDV65538 DNG5:DNR65538 DXC5:DXN65538 EGY5:EHJ65538 EQU5:ERF65538 FAQ5:FBB65538 FKM5:FKX65538 FUI5:FUT65538 GEE5:GEP65538 GOA5:GOL65538 GXW5:GYH65538 HHS5:HID65538 HRO5:HRZ65538 IBK5:IBV65538 ILG5:ILR65538 IVC5:IVN65538 JEY5:JFJ65538 JOU5:JPF65538 JYQ5:JZB65538 KIM5:KIX65538 KSI5:KST65538 LCE5:LCP65538 LMA5:LML65538 LVW5:LWH65538 MFS5:MGD65538 MPO5:MPZ65538 MZK5:MZV65538 NJG5:NJR65538 NTC5:NTN65538 OCY5:ODJ65538 OMU5:ONF65538 OWQ5:OXB65538 PGM5:PGX65538 PQI5:PQT65538 QAE5:QAP65538 QKA5:QKL65538 QTW5:QUH65538 RDS5:RED65538 RNO5:RNZ65538 RXK5:RXV65538 SHG5:SHR65538 SRC5:SRN65538 TAY5:TBJ65538 TKU5:TLF65538 TUQ5:TVB65538 UEM5:UEX65538 UOI5:UOT65538 UYE5:UYP65538 VIA5:VIL65538 VRW5:VSH65538 WBS5:WCD65538 WLO5:WLZ65538 C5:N65538" xr:uid="{702BAF07-2E2E-47D9-A1A6-8B5281B29E65}"/>
    <dataValidation type="list" allowBlank="1" showErrorMessage="1" sqref="B65543:B131074 IX65543:IX131074 ST65543:ST131074 ACP65543:ACP131074 AML65543:AML131074 AWH65543:AWH131074 BGD65543:BGD131074 BPZ65543:BPZ131074 BZV65543:BZV131074 CJR65543:CJR131074 CTN65543:CTN131074 DDJ65543:DDJ131074 DNF65543:DNF131074 DXB65543:DXB131074 EGX65543:EGX131074 EQT65543:EQT131074 FAP65543:FAP131074 FKL65543:FKL131074 FUH65543:FUH131074 GED65543:GED131074 GNZ65543:GNZ131074 GXV65543:GXV131074 HHR65543:HHR131074 HRN65543:HRN131074 IBJ65543:IBJ131074 ILF65543:ILF131074 IVB65543:IVB131074 JEX65543:JEX131074 JOT65543:JOT131074 JYP65543:JYP131074 KIL65543:KIL131074 KSH65543:KSH131074 LCD65543:LCD131074 LLZ65543:LLZ131074 LVV65543:LVV131074 MFR65543:MFR131074 MPN65543:MPN131074 MZJ65543:MZJ131074 NJF65543:NJF131074 NTB65543:NTB131074 OCX65543:OCX131074 OMT65543:OMT131074 OWP65543:OWP131074 PGL65543:PGL131074 PQH65543:PQH131074 QAD65543:QAD131074 QJZ65543:QJZ131074 QTV65543:QTV131074 RDR65543:RDR131074 RNN65543:RNN131074 RXJ65543:RXJ131074 SHF65543:SHF131074 SRB65543:SRB131074 TAX65543:TAX131074 TKT65543:TKT131074 TUP65543:TUP131074 UEL65543:UEL131074 UOH65543:UOH131074 UYD65543:UYD131074 VHZ65543:VHZ131074 VRV65543:VRV131074 WBR65543:WBR131074 WLN65543:WLN131074 WVJ65543:WVJ131074 B131079:B196610 IX131079:IX196610 ST131079:ST196610 ACP131079:ACP196610 AML131079:AML196610 AWH131079:AWH196610 BGD131079:BGD196610 BPZ131079:BPZ196610 BZV131079:BZV196610 CJR131079:CJR196610 CTN131079:CTN196610 DDJ131079:DDJ196610 DNF131079:DNF196610 DXB131079:DXB196610 EGX131079:EGX196610 EQT131079:EQT196610 FAP131079:FAP196610 FKL131079:FKL196610 FUH131079:FUH196610 GED131079:GED196610 GNZ131079:GNZ196610 GXV131079:GXV196610 HHR131079:HHR196610 HRN131079:HRN196610 IBJ131079:IBJ196610 ILF131079:ILF196610 IVB131079:IVB196610 JEX131079:JEX196610 JOT131079:JOT196610 JYP131079:JYP196610 KIL131079:KIL196610 KSH131079:KSH196610 LCD131079:LCD196610 LLZ131079:LLZ196610 LVV131079:LVV196610 MFR131079:MFR196610 MPN131079:MPN196610 MZJ131079:MZJ196610 NJF131079:NJF196610 NTB131079:NTB196610 OCX131079:OCX196610 OMT131079:OMT196610 OWP131079:OWP196610 PGL131079:PGL196610 PQH131079:PQH196610 QAD131079:QAD196610 QJZ131079:QJZ196610 QTV131079:QTV196610 RDR131079:RDR196610 RNN131079:RNN196610 RXJ131079:RXJ196610 SHF131079:SHF196610 SRB131079:SRB196610 TAX131079:TAX196610 TKT131079:TKT196610 TUP131079:TUP196610 UEL131079:UEL196610 UOH131079:UOH196610 UYD131079:UYD196610 VHZ131079:VHZ196610 VRV131079:VRV196610 WBR131079:WBR196610 WLN131079:WLN196610 WVJ131079:WVJ196610 B196615:B262146 IX196615:IX262146 ST196615:ST262146 ACP196615:ACP262146 AML196615:AML262146 AWH196615:AWH262146 BGD196615:BGD262146 BPZ196615:BPZ262146 BZV196615:BZV262146 CJR196615:CJR262146 CTN196615:CTN262146 DDJ196615:DDJ262146 DNF196615:DNF262146 DXB196615:DXB262146 EGX196615:EGX262146 EQT196615:EQT262146 FAP196615:FAP262146 FKL196615:FKL262146 FUH196615:FUH262146 GED196615:GED262146 GNZ196615:GNZ262146 GXV196615:GXV262146 HHR196615:HHR262146 HRN196615:HRN262146 IBJ196615:IBJ262146 ILF196615:ILF262146 IVB196615:IVB262146 JEX196615:JEX262146 JOT196615:JOT262146 JYP196615:JYP262146 KIL196615:KIL262146 KSH196615:KSH262146 LCD196615:LCD262146 LLZ196615:LLZ262146 LVV196615:LVV262146 MFR196615:MFR262146 MPN196615:MPN262146 MZJ196615:MZJ262146 NJF196615:NJF262146 NTB196615:NTB262146 OCX196615:OCX262146 OMT196615:OMT262146 OWP196615:OWP262146 PGL196615:PGL262146 PQH196615:PQH262146 QAD196615:QAD262146 QJZ196615:QJZ262146 QTV196615:QTV262146 RDR196615:RDR262146 RNN196615:RNN262146 RXJ196615:RXJ262146 SHF196615:SHF262146 SRB196615:SRB262146 TAX196615:TAX262146 TKT196615:TKT262146 TUP196615:TUP262146 UEL196615:UEL262146 UOH196615:UOH262146 UYD196615:UYD262146 VHZ196615:VHZ262146 VRV196615:VRV262146 WBR196615:WBR262146 WLN196615:WLN262146 WVJ196615:WVJ262146 B262151:B327682 IX262151:IX327682 ST262151:ST327682 ACP262151:ACP327682 AML262151:AML327682 AWH262151:AWH327682 BGD262151:BGD327682 BPZ262151:BPZ327682 BZV262151:BZV327682 CJR262151:CJR327682 CTN262151:CTN327682 DDJ262151:DDJ327682 DNF262151:DNF327682 DXB262151:DXB327682 EGX262151:EGX327682 EQT262151:EQT327682 FAP262151:FAP327682 FKL262151:FKL327682 FUH262151:FUH327682 GED262151:GED327682 GNZ262151:GNZ327682 GXV262151:GXV327682 HHR262151:HHR327682 HRN262151:HRN327682 IBJ262151:IBJ327682 ILF262151:ILF327682 IVB262151:IVB327682 JEX262151:JEX327682 JOT262151:JOT327682 JYP262151:JYP327682 KIL262151:KIL327682 KSH262151:KSH327682 LCD262151:LCD327682 LLZ262151:LLZ327682 LVV262151:LVV327682 MFR262151:MFR327682 MPN262151:MPN327682 MZJ262151:MZJ327682 NJF262151:NJF327682 NTB262151:NTB327682 OCX262151:OCX327682 OMT262151:OMT327682 OWP262151:OWP327682 PGL262151:PGL327682 PQH262151:PQH327682 QAD262151:QAD327682 QJZ262151:QJZ327682 QTV262151:QTV327682 RDR262151:RDR327682 RNN262151:RNN327682 RXJ262151:RXJ327682 SHF262151:SHF327682 SRB262151:SRB327682 TAX262151:TAX327682 TKT262151:TKT327682 TUP262151:TUP327682 UEL262151:UEL327682 UOH262151:UOH327682 UYD262151:UYD327682 VHZ262151:VHZ327682 VRV262151:VRV327682 WBR262151:WBR327682 WLN262151:WLN327682 WVJ262151:WVJ327682 B327687:B393218 IX327687:IX393218 ST327687:ST393218 ACP327687:ACP393218 AML327687:AML393218 AWH327687:AWH393218 BGD327687:BGD393218 BPZ327687:BPZ393218 BZV327687:BZV393218 CJR327687:CJR393218 CTN327687:CTN393218 DDJ327687:DDJ393218 DNF327687:DNF393218 DXB327687:DXB393218 EGX327687:EGX393218 EQT327687:EQT393218 FAP327687:FAP393218 FKL327687:FKL393218 FUH327687:FUH393218 GED327687:GED393218 GNZ327687:GNZ393218 GXV327687:GXV393218 HHR327687:HHR393218 HRN327687:HRN393218 IBJ327687:IBJ393218 ILF327687:ILF393218 IVB327687:IVB393218 JEX327687:JEX393218 JOT327687:JOT393218 JYP327687:JYP393218 KIL327687:KIL393218 KSH327687:KSH393218 LCD327687:LCD393218 LLZ327687:LLZ393218 LVV327687:LVV393218 MFR327687:MFR393218 MPN327687:MPN393218 MZJ327687:MZJ393218 NJF327687:NJF393218 NTB327687:NTB393218 OCX327687:OCX393218 OMT327687:OMT393218 OWP327687:OWP393218 PGL327687:PGL393218 PQH327687:PQH393218 QAD327687:QAD393218 QJZ327687:QJZ393218 QTV327687:QTV393218 RDR327687:RDR393218 RNN327687:RNN393218 RXJ327687:RXJ393218 SHF327687:SHF393218 SRB327687:SRB393218 TAX327687:TAX393218 TKT327687:TKT393218 TUP327687:TUP393218 UEL327687:UEL393218 UOH327687:UOH393218 UYD327687:UYD393218 VHZ327687:VHZ393218 VRV327687:VRV393218 WBR327687:WBR393218 WLN327687:WLN393218 WVJ327687:WVJ393218 B393223:B458754 IX393223:IX458754 ST393223:ST458754 ACP393223:ACP458754 AML393223:AML458754 AWH393223:AWH458754 BGD393223:BGD458754 BPZ393223:BPZ458754 BZV393223:BZV458754 CJR393223:CJR458754 CTN393223:CTN458754 DDJ393223:DDJ458754 DNF393223:DNF458754 DXB393223:DXB458754 EGX393223:EGX458754 EQT393223:EQT458754 FAP393223:FAP458754 FKL393223:FKL458754 FUH393223:FUH458754 GED393223:GED458754 GNZ393223:GNZ458754 GXV393223:GXV458754 HHR393223:HHR458754 HRN393223:HRN458754 IBJ393223:IBJ458754 ILF393223:ILF458754 IVB393223:IVB458754 JEX393223:JEX458754 JOT393223:JOT458754 JYP393223:JYP458754 KIL393223:KIL458754 KSH393223:KSH458754 LCD393223:LCD458754 LLZ393223:LLZ458754 LVV393223:LVV458754 MFR393223:MFR458754 MPN393223:MPN458754 MZJ393223:MZJ458754 NJF393223:NJF458754 NTB393223:NTB458754 OCX393223:OCX458754 OMT393223:OMT458754 OWP393223:OWP458754 PGL393223:PGL458754 PQH393223:PQH458754 QAD393223:QAD458754 QJZ393223:QJZ458754 QTV393223:QTV458754 RDR393223:RDR458754 RNN393223:RNN458754 RXJ393223:RXJ458754 SHF393223:SHF458754 SRB393223:SRB458754 TAX393223:TAX458754 TKT393223:TKT458754 TUP393223:TUP458754 UEL393223:UEL458754 UOH393223:UOH458754 UYD393223:UYD458754 VHZ393223:VHZ458754 VRV393223:VRV458754 WBR393223:WBR458754 WLN393223:WLN458754 WVJ393223:WVJ458754 B458759:B524290 IX458759:IX524290 ST458759:ST524290 ACP458759:ACP524290 AML458759:AML524290 AWH458759:AWH524290 BGD458759:BGD524290 BPZ458759:BPZ524290 BZV458759:BZV524290 CJR458759:CJR524290 CTN458759:CTN524290 DDJ458759:DDJ524290 DNF458759:DNF524290 DXB458759:DXB524290 EGX458759:EGX524290 EQT458759:EQT524290 FAP458759:FAP524290 FKL458759:FKL524290 FUH458759:FUH524290 GED458759:GED524290 GNZ458759:GNZ524290 GXV458759:GXV524290 HHR458759:HHR524290 HRN458759:HRN524290 IBJ458759:IBJ524290 ILF458759:ILF524290 IVB458759:IVB524290 JEX458759:JEX524290 JOT458759:JOT524290 JYP458759:JYP524290 KIL458759:KIL524290 KSH458759:KSH524290 LCD458759:LCD524290 LLZ458759:LLZ524290 LVV458759:LVV524290 MFR458759:MFR524290 MPN458759:MPN524290 MZJ458759:MZJ524290 NJF458759:NJF524290 NTB458759:NTB524290 OCX458759:OCX524290 OMT458759:OMT524290 OWP458759:OWP524290 PGL458759:PGL524290 PQH458759:PQH524290 QAD458759:QAD524290 QJZ458759:QJZ524290 QTV458759:QTV524290 RDR458759:RDR524290 RNN458759:RNN524290 RXJ458759:RXJ524290 SHF458759:SHF524290 SRB458759:SRB524290 TAX458759:TAX524290 TKT458759:TKT524290 TUP458759:TUP524290 UEL458759:UEL524290 UOH458759:UOH524290 UYD458759:UYD524290 VHZ458759:VHZ524290 VRV458759:VRV524290 WBR458759:WBR524290 WLN458759:WLN524290 WVJ458759:WVJ524290 B524295:B589826 IX524295:IX589826 ST524295:ST589826 ACP524295:ACP589826 AML524295:AML589826 AWH524295:AWH589826 BGD524295:BGD589826 BPZ524295:BPZ589826 BZV524295:BZV589826 CJR524295:CJR589826 CTN524295:CTN589826 DDJ524295:DDJ589826 DNF524295:DNF589826 DXB524295:DXB589826 EGX524295:EGX589826 EQT524295:EQT589826 FAP524295:FAP589826 FKL524295:FKL589826 FUH524295:FUH589826 GED524295:GED589826 GNZ524295:GNZ589826 GXV524295:GXV589826 HHR524295:HHR589826 HRN524295:HRN589826 IBJ524295:IBJ589826 ILF524295:ILF589826 IVB524295:IVB589826 JEX524295:JEX589826 JOT524295:JOT589826 JYP524295:JYP589826 KIL524295:KIL589826 KSH524295:KSH589826 LCD524295:LCD589826 LLZ524295:LLZ589826 LVV524295:LVV589826 MFR524295:MFR589826 MPN524295:MPN589826 MZJ524295:MZJ589826 NJF524295:NJF589826 NTB524295:NTB589826 OCX524295:OCX589826 OMT524295:OMT589826 OWP524295:OWP589826 PGL524295:PGL589826 PQH524295:PQH589826 QAD524295:QAD589826 QJZ524295:QJZ589826 QTV524295:QTV589826 RDR524295:RDR589826 RNN524295:RNN589826 RXJ524295:RXJ589826 SHF524295:SHF589826 SRB524295:SRB589826 TAX524295:TAX589826 TKT524295:TKT589826 TUP524295:TUP589826 UEL524295:UEL589826 UOH524295:UOH589826 UYD524295:UYD589826 VHZ524295:VHZ589826 VRV524295:VRV589826 WBR524295:WBR589826 WLN524295:WLN589826 WVJ524295:WVJ589826 B589831:B655362 IX589831:IX655362 ST589831:ST655362 ACP589831:ACP655362 AML589831:AML655362 AWH589831:AWH655362 BGD589831:BGD655362 BPZ589831:BPZ655362 BZV589831:BZV655362 CJR589831:CJR655362 CTN589831:CTN655362 DDJ589831:DDJ655362 DNF589831:DNF655362 DXB589831:DXB655362 EGX589831:EGX655362 EQT589831:EQT655362 FAP589831:FAP655362 FKL589831:FKL655362 FUH589831:FUH655362 GED589831:GED655362 GNZ589831:GNZ655362 GXV589831:GXV655362 HHR589831:HHR655362 HRN589831:HRN655362 IBJ589831:IBJ655362 ILF589831:ILF655362 IVB589831:IVB655362 JEX589831:JEX655362 JOT589831:JOT655362 JYP589831:JYP655362 KIL589831:KIL655362 KSH589831:KSH655362 LCD589831:LCD655362 LLZ589831:LLZ655362 LVV589831:LVV655362 MFR589831:MFR655362 MPN589831:MPN655362 MZJ589831:MZJ655362 NJF589831:NJF655362 NTB589831:NTB655362 OCX589831:OCX655362 OMT589831:OMT655362 OWP589831:OWP655362 PGL589831:PGL655362 PQH589831:PQH655362 QAD589831:QAD655362 QJZ589831:QJZ655362 QTV589831:QTV655362 RDR589831:RDR655362 RNN589831:RNN655362 RXJ589831:RXJ655362 SHF589831:SHF655362 SRB589831:SRB655362 TAX589831:TAX655362 TKT589831:TKT655362 TUP589831:TUP655362 UEL589831:UEL655362 UOH589831:UOH655362 UYD589831:UYD655362 VHZ589831:VHZ655362 VRV589831:VRV655362 WBR589831:WBR655362 WLN589831:WLN655362 WVJ589831:WVJ655362 B655367:B720898 IX655367:IX720898 ST655367:ST720898 ACP655367:ACP720898 AML655367:AML720898 AWH655367:AWH720898 BGD655367:BGD720898 BPZ655367:BPZ720898 BZV655367:BZV720898 CJR655367:CJR720898 CTN655367:CTN720898 DDJ655367:DDJ720898 DNF655367:DNF720898 DXB655367:DXB720898 EGX655367:EGX720898 EQT655367:EQT720898 FAP655367:FAP720898 FKL655367:FKL720898 FUH655367:FUH720898 GED655367:GED720898 GNZ655367:GNZ720898 GXV655367:GXV720898 HHR655367:HHR720898 HRN655367:HRN720898 IBJ655367:IBJ720898 ILF655367:ILF720898 IVB655367:IVB720898 JEX655367:JEX720898 JOT655367:JOT720898 JYP655367:JYP720898 KIL655367:KIL720898 KSH655367:KSH720898 LCD655367:LCD720898 LLZ655367:LLZ720898 LVV655367:LVV720898 MFR655367:MFR720898 MPN655367:MPN720898 MZJ655367:MZJ720898 NJF655367:NJF720898 NTB655367:NTB720898 OCX655367:OCX720898 OMT655367:OMT720898 OWP655367:OWP720898 PGL655367:PGL720898 PQH655367:PQH720898 QAD655367:QAD720898 QJZ655367:QJZ720898 QTV655367:QTV720898 RDR655367:RDR720898 RNN655367:RNN720898 RXJ655367:RXJ720898 SHF655367:SHF720898 SRB655367:SRB720898 TAX655367:TAX720898 TKT655367:TKT720898 TUP655367:TUP720898 UEL655367:UEL720898 UOH655367:UOH720898 UYD655367:UYD720898 VHZ655367:VHZ720898 VRV655367:VRV720898 WBR655367:WBR720898 WLN655367:WLN720898 WVJ655367:WVJ720898 B720903:B786434 IX720903:IX786434 ST720903:ST786434 ACP720903:ACP786434 AML720903:AML786434 AWH720903:AWH786434 BGD720903:BGD786434 BPZ720903:BPZ786434 BZV720903:BZV786434 CJR720903:CJR786434 CTN720903:CTN786434 DDJ720903:DDJ786434 DNF720903:DNF786434 DXB720903:DXB786434 EGX720903:EGX786434 EQT720903:EQT786434 FAP720903:FAP786434 FKL720903:FKL786434 FUH720903:FUH786434 GED720903:GED786434 GNZ720903:GNZ786434 GXV720903:GXV786434 HHR720903:HHR786434 HRN720903:HRN786434 IBJ720903:IBJ786434 ILF720903:ILF786434 IVB720903:IVB786434 JEX720903:JEX786434 JOT720903:JOT786434 JYP720903:JYP786434 KIL720903:KIL786434 KSH720903:KSH786434 LCD720903:LCD786434 LLZ720903:LLZ786434 LVV720903:LVV786434 MFR720903:MFR786434 MPN720903:MPN786434 MZJ720903:MZJ786434 NJF720903:NJF786434 NTB720903:NTB786434 OCX720903:OCX786434 OMT720903:OMT786434 OWP720903:OWP786434 PGL720903:PGL786434 PQH720903:PQH786434 QAD720903:QAD786434 QJZ720903:QJZ786434 QTV720903:QTV786434 RDR720903:RDR786434 RNN720903:RNN786434 RXJ720903:RXJ786434 SHF720903:SHF786434 SRB720903:SRB786434 TAX720903:TAX786434 TKT720903:TKT786434 TUP720903:TUP786434 UEL720903:UEL786434 UOH720903:UOH786434 UYD720903:UYD786434 VHZ720903:VHZ786434 VRV720903:VRV786434 WBR720903:WBR786434 WLN720903:WLN786434 WVJ720903:WVJ786434 B786439:B851970 IX786439:IX851970 ST786439:ST851970 ACP786439:ACP851970 AML786439:AML851970 AWH786439:AWH851970 BGD786439:BGD851970 BPZ786439:BPZ851970 BZV786439:BZV851970 CJR786439:CJR851970 CTN786439:CTN851970 DDJ786439:DDJ851970 DNF786439:DNF851970 DXB786439:DXB851970 EGX786439:EGX851970 EQT786439:EQT851970 FAP786439:FAP851970 FKL786439:FKL851970 FUH786439:FUH851970 GED786439:GED851970 GNZ786439:GNZ851970 GXV786439:GXV851970 HHR786439:HHR851970 HRN786439:HRN851970 IBJ786439:IBJ851970 ILF786439:ILF851970 IVB786439:IVB851970 JEX786439:JEX851970 JOT786439:JOT851970 JYP786439:JYP851970 KIL786439:KIL851970 KSH786439:KSH851970 LCD786439:LCD851970 LLZ786439:LLZ851970 LVV786439:LVV851970 MFR786439:MFR851970 MPN786439:MPN851970 MZJ786439:MZJ851970 NJF786439:NJF851970 NTB786439:NTB851970 OCX786439:OCX851970 OMT786439:OMT851970 OWP786439:OWP851970 PGL786439:PGL851970 PQH786439:PQH851970 QAD786439:QAD851970 QJZ786439:QJZ851970 QTV786439:QTV851970 RDR786439:RDR851970 RNN786439:RNN851970 RXJ786439:RXJ851970 SHF786439:SHF851970 SRB786439:SRB851970 TAX786439:TAX851970 TKT786439:TKT851970 TUP786439:TUP851970 UEL786439:UEL851970 UOH786439:UOH851970 UYD786439:UYD851970 VHZ786439:VHZ851970 VRV786439:VRV851970 WBR786439:WBR851970 WLN786439:WLN851970 WVJ786439:WVJ851970 B851975:B917506 IX851975:IX917506 ST851975:ST917506 ACP851975:ACP917506 AML851975:AML917506 AWH851975:AWH917506 BGD851975:BGD917506 BPZ851975:BPZ917506 BZV851975:BZV917506 CJR851975:CJR917506 CTN851975:CTN917506 DDJ851975:DDJ917506 DNF851975:DNF917506 DXB851975:DXB917506 EGX851975:EGX917506 EQT851975:EQT917506 FAP851975:FAP917506 FKL851975:FKL917506 FUH851975:FUH917506 GED851975:GED917506 GNZ851975:GNZ917506 GXV851975:GXV917506 HHR851975:HHR917506 HRN851975:HRN917506 IBJ851975:IBJ917506 ILF851975:ILF917506 IVB851975:IVB917506 JEX851975:JEX917506 JOT851975:JOT917506 JYP851975:JYP917506 KIL851975:KIL917506 KSH851975:KSH917506 LCD851975:LCD917506 LLZ851975:LLZ917506 LVV851975:LVV917506 MFR851975:MFR917506 MPN851975:MPN917506 MZJ851975:MZJ917506 NJF851975:NJF917506 NTB851975:NTB917506 OCX851975:OCX917506 OMT851975:OMT917506 OWP851975:OWP917506 PGL851975:PGL917506 PQH851975:PQH917506 QAD851975:QAD917506 QJZ851975:QJZ917506 QTV851975:QTV917506 RDR851975:RDR917506 RNN851975:RNN917506 RXJ851975:RXJ917506 SHF851975:SHF917506 SRB851975:SRB917506 TAX851975:TAX917506 TKT851975:TKT917506 TUP851975:TUP917506 UEL851975:UEL917506 UOH851975:UOH917506 UYD851975:UYD917506 VHZ851975:VHZ917506 VRV851975:VRV917506 WBR851975:WBR917506 WLN851975:WLN917506 WVJ851975:WVJ917506 B917511:B983042 IX917511:IX983042 ST917511:ST983042 ACP917511:ACP983042 AML917511:AML983042 AWH917511:AWH983042 BGD917511:BGD983042 BPZ917511:BPZ983042 BZV917511:BZV983042 CJR917511:CJR983042 CTN917511:CTN983042 DDJ917511:DDJ983042 DNF917511:DNF983042 DXB917511:DXB983042 EGX917511:EGX983042 EQT917511:EQT983042 FAP917511:FAP983042 FKL917511:FKL983042 FUH917511:FUH983042 GED917511:GED983042 GNZ917511:GNZ983042 GXV917511:GXV983042 HHR917511:HHR983042 HRN917511:HRN983042 IBJ917511:IBJ983042 ILF917511:ILF983042 IVB917511:IVB983042 JEX917511:JEX983042 JOT917511:JOT983042 JYP917511:JYP983042 KIL917511:KIL983042 KSH917511:KSH983042 LCD917511:LCD983042 LLZ917511:LLZ983042 LVV917511:LVV983042 MFR917511:MFR983042 MPN917511:MPN983042 MZJ917511:MZJ983042 NJF917511:NJF983042 NTB917511:NTB983042 OCX917511:OCX983042 OMT917511:OMT983042 OWP917511:OWP983042 PGL917511:PGL983042 PQH917511:PQH983042 QAD917511:QAD983042 QJZ917511:QJZ983042 QTV917511:QTV983042 RDR917511:RDR983042 RNN917511:RNN983042 RXJ917511:RXJ983042 SHF917511:SHF983042 SRB917511:SRB983042 TAX917511:TAX983042 TKT917511:TKT983042 TUP917511:TUP983042 UEL917511:UEL983042 UOH917511:UOH983042 UYD917511:UYD983042 VHZ917511:VHZ983042 VRV917511:VRV983042 WBR917511:WBR983042 WLN917511:WLN983042 WVJ917511:WVJ983042 B983047:B1048576 IX983047:IX1048576 ST983047:ST1048576 ACP983047:ACP1048576 AML983047:AML1048576 AWH983047:AWH1048576 BGD983047:BGD1048576 BPZ983047:BPZ1048576 BZV983047:BZV1048576 CJR983047:CJR1048576 CTN983047:CTN1048576 DDJ983047:DDJ1048576 DNF983047:DNF1048576 DXB983047:DXB1048576 EGX983047:EGX1048576 EQT983047:EQT1048576 FAP983047:FAP1048576 FKL983047:FKL1048576 FUH983047:FUH1048576 GED983047:GED1048576 GNZ983047:GNZ1048576 GXV983047:GXV1048576 HHR983047:HHR1048576 HRN983047:HRN1048576 IBJ983047:IBJ1048576 ILF983047:ILF1048576 IVB983047:IVB1048576 JEX983047:JEX1048576 JOT983047:JOT1048576 JYP983047:JYP1048576 KIL983047:KIL1048576 KSH983047:KSH1048576 LCD983047:LCD1048576 LLZ983047:LLZ1048576 LVV983047:LVV1048576 MFR983047:MFR1048576 MPN983047:MPN1048576 MZJ983047:MZJ1048576 NJF983047:NJF1048576 NTB983047:NTB1048576 OCX983047:OCX1048576 OMT983047:OMT1048576 OWP983047:OWP1048576 PGL983047:PGL1048576 PQH983047:PQH1048576 QAD983047:QAD1048576 QJZ983047:QJZ1048576 QTV983047:QTV1048576 RDR983047:RDR1048576 RNN983047:RNN1048576 RXJ983047:RXJ1048576 SHF983047:SHF1048576 SRB983047:SRB1048576 TAX983047:TAX1048576 TKT983047:TKT1048576 TUP983047:TUP1048576 UEL983047:UEL1048576 UOH983047:UOH1048576 UYD983047:UYD1048576 VHZ983047:VHZ1048576 VRV983047:VRV1048576 WBR983047:WBR1048576 WLN983047:WLN1048576 WVJ983047:WVJ1048576 B5:B65538 IX5:IX65538 ST5:ST65538 ACP5:ACP65538 AML5:AML65538 AWH5:AWH65538 BGD5:BGD65538 BPZ5:BPZ65538 BZV5:BZV65538 CJR5:CJR65538 CTN5:CTN65538 DDJ5:DDJ65538 DNF5:DNF65538 DXB5:DXB65538 EGX5:EGX65538 EQT5:EQT65538 FAP5:FAP65538 FKL5:FKL65538 FUH5:FUH65538 GED5:GED65538 GNZ5:GNZ65538 GXV5:GXV65538 HHR5:HHR65538 HRN5:HRN65538 IBJ5:IBJ65538 ILF5:ILF65538 IVB5:IVB65538 JEX5:JEX65538 JOT5:JOT65538 JYP5:JYP65538 KIL5:KIL65538 KSH5:KSH65538 LCD5:LCD65538 LLZ5:LLZ65538 LVV5:LVV65538 MFR5:MFR65538 MPN5:MPN65538 MZJ5:MZJ65538 NJF5:NJF65538 NTB5:NTB65538 OCX5:OCX65538 OMT5:OMT65538 OWP5:OWP65538 PGL5:PGL65538 PQH5:PQH65538 QAD5:QAD65538 QJZ5:QJZ65538 QTV5:QTV65538 RDR5:RDR65538 RNN5:RNN65538 RXJ5:RXJ65538 SHF5:SHF65538 SRB5:SRB65538 TAX5:TAX65538 TKT5:TKT65538 TUP5:TUP65538 UEL5:UEL65538 UOH5:UOH65538 UYD5:UYD65538 VHZ5:VHZ65538 VRV5:VRV65538 WBR5:WBR65538 WLN5:WLN65538 WVJ5:WVJ65538" xr:uid="{22B9DD89-3C49-459F-B544-BF5FAF837C04}">
      <formula1>LstSection</formula1>
    </dataValidation>
    <dataValidation allowBlank="1" showInputMessage="1" showErrorMessage="1" promptTitle="Minor Head of Challan" prompt="(Applicable from A.Y. 2014-15)_x000a__x000a_If Book Entry - Yes then Leave Blank._x000a__x000a_Enter 200 - For TDS payable by taxpayer_x000a__x000a_Enter 400 - For TDS regular assessment (Raised by I. T, Dept.)_x000a__x000a_              -SAG Infotech" sqref="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WVX983046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P4" xr:uid="{B4D3CB90-1574-418C-AF65-90B73A686912}"/>
    <dataValidation allowBlank="1" showInputMessage="1" showErrorMessage="1" promptTitle="For Govt. Deductors" prompt="If Private Deductor then leave blank_x000a__x000a_If Govt. Deductor and NIL return then leave blank._x000a__x000a_              -SAG Infotech" sqref="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WVW983046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O4" xr:uid="{B0246D27-9AD0-46C7-A1CE-9D45940A6DB4}"/>
    <dataValidation allowBlank="1" showInputMessage="1" showErrorMessage="1" promptTitle="Challan no. (Mandatory)" prompt="Write the Challan number / Transfer Voucher no. given by the bank._x000a__x000a_                             - SAG Infotech" sqref="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WVV983046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N4" xr:uid="{96D85B31-9C22-4A75-817C-ED7B8E1F43AF}"/>
    <dataValidation allowBlank="1" showInputMessage="1" showErrorMessage="1" promptTitle="Bank Branch Code:Mandatory" prompt="Write the seven digit BSR code of your branch._x000a_You can find this code on the Challan where the bank stamps the date and the Challan Token number (CIN)._x000a__x000a_Visit the RBI website to find your Banks BSR code._x000a__x000a_                                   -SAG Infotech" sqref="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WVT98304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L4" xr:uid="{FC88C92D-821A-4A9B-9ECA-4F666836221A}"/>
    <dataValidation allowBlank="1" showInputMessage="1" showErrorMessage="1" promptTitle="Cheque No. / DD no." prompt="(Not Required from A.Y. 2014-15)_x000a__x000a_Mention the Cheque no / DD no (if any)" sqref="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WVS983046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K4" xr:uid="{A37B8EA0-66DF-4812-84FD-6CBF2EE0EBB8}"/>
    <dataValidation allowBlank="1" showInputMessage="1" showErrorMessage="1" promptTitle="Total Tax Deposited" prompt="i.e. Total tax deposited less Interest,Others and Penalty_x000a_Amount should be &gt; 0._x000a__x000a_Do not enter (,) comma_x000a_Only two digits after decimal_x000a_Do not use Currency symbol_x000a__x000a_e.g. 10000.20_x000a_       34000.00_x000a_ _x000a_                   - SAG Infotech" sqref="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WVR98304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J4" xr:uid="{83FC8C77-899C-4159-B43B-395658D2CF39}"/>
    <dataValidation allowBlank="1" showInputMessage="1" showErrorMessage="1" promptTitle="Challan:Others (include Penalty)" prompt="Other amounts as shown in the Challan_x000a_Includes Penalty amount_x000a__x000a_DO NOT enter comma(,) _x000a_Only two digits after decimal_x000a_Do not use Currency symbol_x000a__x000a_e.g. 10000.20_x000a_       34000.00_x000a_                                  - SAG Infotech" sqref="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WVQ98304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I4" xr:uid="{746F9E3C-1A78-4ACE-BD4D-8F1704CF9902}"/>
    <dataValidation allowBlank="1" showInputMessage="1" showErrorMessage="1" promptTitle="Challan - Interest" prompt="Amount of Interest as shown in the Challan_x000a__x000a_DO NOT enter comma(,) _x000a_Only two digits after decimal_x000a_Do not use Currency symbol_x000a__x000a_e.g. 10000.20_x000a_       34000.00_x000a_                                  - SAG Infotech" sqref="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WVO98304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G4" xr:uid="{7EAEE345-032F-4CFB-ACBB-3427D68C755B}"/>
    <dataValidation allowBlank="1" showInputMessage="1" showErrorMessage="1" promptTitle="Enter Date (Mandatory)" prompt="The date format should be dd/MM/yyyy_x000a__x000a_e.g. 12th November, 2004 should be written as 12/11/2004_x000a__x000a_                      - SAG Infotech" sqref="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WVU98304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M4" xr:uid="{65C2D524-6BD8-4B0B-B516-6DB9194F93C2}"/>
    <dataValidation allowBlank="1" showInputMessage="1" showErrorMessage="1" promptTitle="Challan - Education Cess" prompt="Amount of Education Cess as shown in the Challan._x000a__x000a_DO NOT enter comma(,) _x000a_Only two digits after decimal_x000a_Do not use Currency symbol_x000a__x000a_e.g. 10000.20_x000a_       34000.00_x000a_                                  - SAG Infotech" sqref="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WVM98304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E4" xr:uid="{8D1BD734-4C11-448A-AC38-7F7E3A42584B}"/>
    <dataValidation allowBlank="1" showInputMessage="1" showErrorMessage="1" promptTitle="Challan - Sec./Higher Edu. Cess" prompt="(Applicable from A.Y. 2008-09)_x000a__x000a_Amount of Sec. &amp; Higher Edu. Cess as shown in the Challan. _x000a__x000a_DO NOT enter comma(,) _x000a_Only two digits after decimal_x000a_Do not use Currency symbol_x000a__x000a_e.g. 10000.20_x000a_       34000.00_x000a_                                  - SAG Infotech" sqref="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WVN98304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F4" xr:uid="{EADFC578-3BC2-48B4-A961-C93C4BD22B6E}"/>
    <dataValidation allowBlank="1" showInputMessage="1" showErrorMessage="1" promptTitle="Challan - Surcharge:" prompt="Amount of Surcharge as shown in the Challan_x000a__x000a_DO NOT enter comma(,) _x000a_Only two digits after decimal_x000a_Do not use Currency symbol_x000a__x000a_e.g. 10000.20_x000a_       34000.00_x000a_                                  - SAG Infotech" sqref="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WVL98304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D4" xr:uid="{F95BB3B5-75CD-481B-9134-EC080D6EF248}"/>
    <dataValidation allowBlank="1" showInputMessage="1" showErrorMessage="1" promptTitle="Challan - Income tax" prompt="Amount of income tax as shown in the Challan_x000a__x000a_DO NOT enter comma(,) _x000a_Only two digits after decimal_x000a_Do not use Currency symbol_x000a__x000a_e.g. 10000.20_x000a_       34000.00_x000a_                                  - SAG Infotech" sqref="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WVK98304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C4" xr:uid="{17118FBB-FEE2-40F8-8CB8-5AA37464E813}"/>
    <dataValidation allowBlank="1" showInputMessage="1" showErrorMessage="1" promptTitle="Write Section code (Mandatory)" prompt="Select Section Code from the list._x000a__x000a_-SAG Infotech" sqref="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WVJ98304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B4" xr:uid="{6706F2F4-92FB-479C-BF81-E526F6432B00}"/>
    <dataValidation allowBlank="1" showInputMessage="1" showErrorMessage="1" promptTitle="Challan:Late Fee" prompt="Late Fee u/s 234E as shown in the Challan_x000a_(Applicable from A.Y. 2013-14)_x000a__x000a_DO NOT enter comma(,) _x000a_Only two digits after decimal_x000a_Do not use Currency symbol_x000a__x000a_e.g. 10000.20_x000a_       34000.00_x000a_                                  - SAG Infotech" sqref="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WVP98304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H4" xr:uid="{8F8CF526-B82C-4ABD-9F5A-11C72E375759}"/>
    <dataValidation allowBlank="1" showInputMessage="1" showErrorMessage="1" promptTitle="Challan Serial No. (Mandatory)" prompt="Enter a Numeric and Unique Number._x000a__x000a_e.g. 1,2,3,4,5_x000a__x000a_-SAG Infotech" sqref="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WVI98304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A4" xr:uid="{9B56E85E-89B0-4FC9-BF00-89E6A6E80955}"/>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3F4A-572B-4D00-9541-79B48AA1B661}">
  <dimension ref="A1:WVK39"/>
  <sheetViews>
    <sheetView workbookViewId="0">
      <selection activeCell="IW11" sqref="IW11"/>
    </sheetView>
  </sheetViews>
  <sheetFormatPr defaultColWidth="0" defaultRowHeight="15" zeroHeight="1"/>
  <cols>
    <col min="1" max="1" width="57" style="158" bestFit="1" customWidth="1"/>
    <col min="2" max="2" width="66.5703125" style="158" customWidth="1"/>
    <col min="3" max="3" width="1.7109375" style="158" customWidth="1"/>
    <col min="4" max="256" width="9.140625" style="158" hidden="1"/>
    <col min="257" max="257" width="57" style="158" bestFit="1" customWidth="1"/>
    <col min="258" max="258" width="66.5703125" style="158" customWidth="1"/>
    <col min="259" max="259" width="1.7109375" style="158" customWidth="1"/>
    <col min="260" max="512" width="9.140625" style="158" hidden="1"/>
    <col min="513" max="513" width="57" style="158" bestFit="1" customWidth="1"/>
    <col min="514" max="514" width="66.5703125" style="158" customWidth="1"/>
    <col min="515" max="515" width="1.7109375" style="158" customWidth="1"/>
    <col min="516" max="768" width="9.140625" style="158" hidden="1"/>
    <col min="769" max="769" width="57" style="158" bestFit="1" customWidth="1"/>
    <col min="770" max="770" width="66.5703125" style="158" customWidth="1"/>
    <col min="771" max="771" width="1.7109375" style="158" customWidth="1"/>
    <col min="772" max="1024" width="9.140625" style="158" hidden="1"/>
    <col min="1025" max="1025" width="57" style="158" bestFit="1" customWidth="1"/>
    <col min="1026" max="1026" width="66.5703125" style="158" customWidth="1"/>
    <col min="1027" max="1027" width="1.7109375" style="158" customWidth="1"/>
    <col min="1028" max="1280" width="9.140625" style="158" hidden="1"/>
    <col min="1281" max="1281" width="57" style="158" bestFit="1" customWidth="1"/>
    <col min="1282" max="1282" width="66.5703125" style="158" customWidth="1"/>
    <col min="1283" max="1283" width="1.7109375" style="158" customWidth="1"/>
    <col min="1284" max="1536" width="9.140625" style="158" hidden="1"/>
    <col min="1537" max="1537" width="57" style="158" bestFit="1" customWidth="1"/>
    <col min="1538" max="1538" width="66.5703125" style="158" customWidth="1"/>
    <col min="1539" max="1539" width="1.7109375" style="158" customWidth="1"/>
    <col min="1540" max="1792" width="9.140625" style="158" hidden="1"/>
    <col min="1793" max="1793" width="57" style="158" bestFit="1" customWidth="1"/>
    <col min="1794" max="1794" width="66.5703125" style="158" customWidth="1"/>
    <col min="1795" max="1795" width="1.7109375" style="158" customWidth="1"/>
    <col min="1796" max="2048" width="9.140625" style="158" hidden="1"/>
    <col min="2049" max="2049" width="57" style="158" bestFit="1" customWidth="1"/>
    <col min="2050" max="2050" width="66.5703125" style="158" customWidth="1"/>
    <col min="2051" max="2051" width="1.7109375" style="158" customWidth="1"/>
    <col min="2052" max="2304" width="9.140625" style="158" hidden="1"/>
    <col min="2305" max="2305" width="57" style="158" bestFit="1" customWidth="1"/>
    <col min="2306" max="2306" width="66.5703125" style="158" customWidth="1"/>
    <col min="2307" max="2307" width="1.7109375" style="158" customWidth="1"/>
    <col min="2308" max="2560" width="9.140625" style="158" hidden="1"/>
    <col min="2561" max="2561" width="57" style="158" bestFit="1" customWidth="1"/>
    <col min="2562" max="2562" width="66.5703125" style="158" customWidth="1"/>
    <col min="2563" max="2563" width="1.7109375" style="158" customWidth="1"/>
    <col min="2564" max="2816" width="9.140625" style="158" hidden="1"/>
    <col min="2817" max="2817" width="57" style="158" bestFit="1" customWidth="1"/>
    <col min="2818" max="2818" width="66.5703125" style="158" customWidth="1"/>
    <col min="2819" max="2819" width="1.7109375" style="158" customWidth="1"/>
    <col min="2820" max="3072" width="9.140625" style="158" hidden="1"/>
    <col min="3073" max="3073" width="57" style="158" bestFit="1" customWidth="1"/>
    <col min="3074" max="3074" width="66.5703125" style="158" customWidth="1"/>
    <col min="3075" max="3075" width="1.7109375" style="158" customWidth="1"/>
    <col min="3076" max="3328" width="9.140625" style="158" hidden="1"/>
    <col min="3329" max="3329" width="57" style="158" bestFit="1" customWidth="1"/>
    <col min="3330" max="3330" width="66.5703125" style="158" customWidth="1"/>
    <col min="3331" max="3331" width="1.7109375" style="158" customWidth="1"/>
    <col min="3332" max="3584" width="9.140625" style="158" hidden="1"/>
    <col min="3585" max="3585" width="57" style="158" bestFit="1" customWidth="1"/>
    <col min="3586" max="3586" width="66.5703125" style="158" customWidth="1"/>
    <col min="3587" max="3587" width="1.7109375" style="158" customWidth="1"/>
    <col min="3588" max="3840" width="9.140625" style="158" hidden="1"/>
    <col min="3841" max="3841" width="57" style="158" bestFit="1" customWidth="1"/>
    <col min="3842" max="3842" width="66.5703125" style="158" customWidth="1"/>
    <col min="3843" max="3843" width="1.7109375" style="158" customWidth="1"/>
    <col min="3844" max="4096" width="9.140625" style="158" hidden="1"/>
    <col min="4097" max="4097" width="57" style="158" bestFit="1" customWidth="1"/>
    <col min="4098" max="4098" width="66.5703125" style="158" customWidth="1"/>
    <col min="4099" max="4099" width="1.7109375" style="158" customWidth="1"/>
    <col min="4100" max="4352" width="9.140625" style="158" hidden="1"/>
    <col min="4353" max="4353" width="57" style="158" bestFit="1" customWidth="1"/>
    <col min="4354" max="4354" width="66.5703125" style="158" customWidth="1"/>
    <col min="4355" max="4355" width="1.7109375" style="158" customWidth="1"/>
    <col min="4356" max="4608" width="9.140625" style="158" hidden="1"/>
    <col min="4609" max="4609" width="57" style="158" bestFit="1" customWidth="1"/>
    <col min="4610" max="4610" width="66.5703125" style="158" customWidth="1"/>
    <col min="4611" max="4611" width="1.7109375" style="158" customWidth="1"/>
    <col min="4612" max="4864" width="9.140625" style="158" hidden="1"/>
    <col min="4865" max="4865" width="57" style="158" bestFit="1" customWidth="1"/>
    <col min="4866" max="4866" width="66.5703125" style="158" customWidth="1"/>
    <col min="4867" max="4867" width="1.7109375" style="158" customWidth="1"/>
    <col min="4868" max="5120" width="9.140625" style="158" hidden="1"/>
    <col min="5121" max="5121" width="57" style="158" bestFit="1" customWidth="1"/>
    <col min="5122" max="5122" width="66.5703125" style="158" customWidth="1"/>
    <col min="5123" max="5123" width="1.7109375" style="158" customWidth="1"/>
    <col min="5124" max="5376" width="9.140625" style="158" hidden="1"/>
    <col min="5377" max="5377" width="57" style="158" bestFit="1" customWidth="1"/>
    <col min="5378" max="5378" width="66.5703125" style="158" customWidth="1"/>
    <col min="5379" max="5379" width="1.7109375" style="158" customWidth="1"/>
    <col min="5380" max="5632" width="9.140625" style="158" hidden="1"/>
    <col min="5633" max="5633" width="57" style="158" bestFit="1" customWidth="1"/>
    <col min="5634" max="5634" width="66.5703125" style="158" customWidth="1"/>
    <col min="5635" max="5635" width="1.7109375" style="158" customWidth="1"/>
    <col min="5636" max="5888" width="9.140625" style="158" hidden="1"/>
    <col min="5889" max="5889" width="57" style="158" bestFit="1" customWidth="1"/>
    <col min="5890" max="5890" width="66.5703125" style="158" customWidth="1"/>
    <col min="5891" max="5891" width="1.7109375" style="158" customWidth="1"/>
    <col min="5892" max="6144" width="9.140625" style="158" hidden="1"/>
    <col min="6145" max="6145" width="57" style="158" bestFit="1" customWidth="1"/>
    <col min="6146" max="6146" width="66.5703125" style="158" customWidth="1"/>
    <col min="6147" max="6147" width="1.7109375" style="158" customWidth="1"/>
    <col min="6148" max="6400" width="9.140625" style="158" hidden="1"/>
    <col min="6401" max="6401" width="57" style="158" bestFit="1" customWidth="1"/>
    <col min="6402" max="6402" width="66.5703125" style="158" customWidth="1"/>
    <col min="6403" max="6403" width="1.7109375" style="158" customWidth="1"/>
    <col min="6404" max="6656" width="9.140625" style="158" hidden="1"/>
    <col min="6657" max="6657" width="57" style="158" bestFit="1" customWidth="1"/>
    <col min="6658" max="6658" width="66.5703125" style="158" customWidth="1"/>
    <col min="6659" max="6659" width="1.7109375" style="158" customWidth="1"/>
    <col min="6660" max="6912" width="9.140625" style="158" hidden="1"/>
    <col min="6913" max="6913" width="57" style="158" bestFit="1" customWidth="1"/>
    <col min="6914" max="6914" width="66.5703125" style="158" customWidth="1"/>
    <col min="6915" max="6915" width="1.7109375" style="158" customWidth="1"/>
    <col min="6916" max="7168" width="9.140625" style="158" hidden="1"/>
    <col min="7169" max="7169" width="57" style="158" bestFit="1" customWidth="1"/>
    <col min="7170" max="7170" width="66.5703125" style="158" customWidth="1"/>
    <col min="7171" max="7171" width="1.7109375" style="158" customWidth="1"/>
    <col min="7172" max="7424" width="9.140625" style="158" hidden="1"/>
    <col min="7425" max="7425" width="57" style="158" bestFit="1" customWidth="1"/>
    <col min="7426" max="7426" width="66.5703125" style="158" customWidth="1"/>
    <col min="7427" max="7427" width="1.7109375" style="158" customWidth="1"/>
    <col min="7428" max="7680" width="9.140625" style="158" hidden="1"/>
    <col min="7681" max="7681" width="57" style="158" bestFit="1" customWidth="1"/>
    <col min="7682" max="7682" width="66.5703125" style="158" customWidth="1"/>
    <col min="7683" max="7683" width="1.7109375" style="158" customWidth="1"/>
    <col min="7684" max="7936" width="9.140625" style="158" hidden="1"/>
    <col min="7937" max="7937" width="57" style="158" bestFit="1" customWidth="1"/>
    <col min="7938" max="7938" width="66.5703125" style="158" customWidth="1"/>
    <col min="7939" max="7939" width="1.7109375" style="158" customWidth="1"/>
    <col min="7940" max="8192" width="9.140625" style="158" hidden="1"/>
    <col min="8193" max="8193" width="57" style="158" bestFit="1" customWidth="1"/>
    <col min="8194" max="8194" width="66.5703125" style="158" customWidth="1"/>
    <col min="8195" max="8195" width="1.7109375" style="158" customWidth="1"/>
    <col min="8196" max="8448" width="9.140625" style="158" hidden="1"/>
    <col min="8449" max="8449" width="57" style="158" bestFit="1" customWidth="1"/>
    <col min="8450" max="8450" width="66.5703125" style="158" customWidth="1"/>
    <col min="8451" max="8451" width="1.7109375" style="158" customWidth="1"/>
    <col min="8452" max="8704" width="9.140625" style="158" hidden="1"/>
    <col min="8705" max="8705" width="57" style="158" bestFit="1" customWidth="1"/>
    <col min="8706" max="8706" width="66.5703125" style="158" customWidth="1"/>
    <col min="8707" max="8707" width="1.7109375" style="158" customWidth="1"/>
    <col min="8708" max="8960" width="9.140625" style="158" hidden="1"/>
    <col min="8961" max="8961" width="57" style="158" bestFit="1" customWidth="1"/>
    <col min="8962" max="8962" width="66.5703125" style="158" customWidth="1"/>
    <col min="8963" max="8963" width="1.7109375" style="158" customWidth="1"/>
    <col min="8964" max="9216" width="9.140625" style="158" hidden="1"/>
    <col min="9217" max="9217" width="57" style="158" bestFit="1" customWidth="1"/>
    <col min="9218" max="9218" width="66.5703125" style="158" customWidth="1"/>
    <col min="9219" max="9219" width="1.7109375" style="158" customWidth="1"/>
    <col min="9220" max="9472" width="9.140625" style="158" hidden="1"/>
    <col min="9473" max="9473" width="57" style="158" bestFit="1" customWidth="1"/>
    <col min="9474" max="9474" width="66.5703125" style="158" customWidth="1"/>
    <col min="9475" max="9475" width="1.7109375" style="158" customWidth="1"/>
    <col min="9476" max="9728" width="9.140625" style="158" hidden="1"/>
    <col min="9729" max="9729" width="57" style="158" bestFit="1" customWidth="1"/>
    <col min="9730" max="9730" width="66.5703125" style="158" customWidth="1"/>
    <col min="9731" max="9731" width="1.7109375" style="158" customWidth="1"/>
    <col min="9732" max="9984" width="9.140625" style="158" hidden="1"/>
    <col min="9985" max="9985" width="57" style="158" bestFit="1" customWidth="1"/>
    <col min="9986" max="9986" width="66.5703125" style="158" customWidth="1"/>
    <col min="9987" max="9987" width="1.7109375" style="158" customWidth="1"/>
    <col min="9988" max="10240" width="9.140625" style="158" hidden="1"/>
    <col min="10241" max="10241" width="57" style="158" bestFit="1" customWidth="1"/>
    <col min="10242" max="10242" width="66.5703125" style="158" customWidth="1"/>
    <col min="10243" max="10243" width="1.7109375" style="158" customWidth="1"/>
    <col min="10244" max="10496" width="9.140625" style="158" hidden="1"/>
    <col min="10497" max="10497" width="57" style="158" bestFit="1" customWidth="1"/>
    <col min="10498" max="10498" width="66.5703125" style="158" customWidth="1"/>
    <col min="10499" max="10499" width="1.7109375" style="158" customWidth="1"/>
    <col min="10500" max="10752" width="9.140625" style="158" hidden="1"/>
    <col min="10753" max="10753" width="57" style="158" bestFit="1" customWidth="1"/>
    <col min="10754" max="10754" width="66.5703125" style="158" customWidth="1"/>
    <col min="10755" max="10755" width="1.7109375" style="158" customWidth="1"/>
    <col min="10756" max="11008" width="9.140625" style="158" hidden="1"/>
    <col min="11009" max="11009" width="57" style="158" bestFit="1" customWidth="1"/>
    <col min="11010" max="11010" width="66.5703125" style="158" customWidth="1"/>
    <col min="11011" max="11011" width="1.7109375" style="158" customWidth="1"/>
    <col min="11012" max="11264" width="9.140625" style="158" hidden="1"/>
    <col min="11265" max="11265" width="57" style="158" bestFit="1" customWidth="1"/>
    <col min="11266" max="11266" width="66.5703125" style="158" customWidth="1"/>
    <col min="11267" max="11267" width="1.7109375" style="158" customWidth="1"/>
    <col min="11268" max="11520" width="9.140625" style="158" hidden="1"/>
    <col min="11521" max="11521" width="57" style="158" bestFit="1" customWidth="1"/>
    <col min="11522" max="11522" width="66.5703125" style="158" customWidth="1"/>
    <col min="11523" max="11523" width="1.7109375" style="158" customWidth="1"/>
    <col min="11524" max="11776" width="9.140625" style="158" hidden="1"/>
    <col min="11777" max="11777" width="57" style="158" bestFit="1" customWidth="1"/>
    <col min="11778" max="11778" width="66.5703125" style="158" customWidth="1"/>
    <col min="11779" max="11779" width="1.7109375" style="158" customWidth="1"/>
    <col min="11780" max="12032" width="9.140625" style="158" hidden="1"/>
    <col min="12033" max="12033" width="57" style="158" bestFit="1" customWidth="1"/>
    <col min="12034" max="12034" width="66.5703125" style="158" customWidth="1"/>
    <col min="12035" max="12035" width="1.7109375" style="158" customWidth="1"/>
    <col min="12036" max="12288" width="9.140625" style="158" hidden="1"/>
    <col min="12289" max="12289" width="57" style="158" bestFit="1" customWidth="1"/>
    <col min="12290" max="12290" width="66.5703125" style="158" customWidth="1"/>
    <col min="12291" max="12291" width="1.7109375" style="158" customWidth="1"/>
    <col min="12292" max="12544" width="9.140625" style="158" hidden="1"/>
    <col min="12545" max="12545" width="57" style="158" bestFit="1" customWidth="1"/>
    <col min="12546" max="12546" width="66.5703125" style="158" customWidth="1"/>
    <col min="12547" max="12547" width="1.7109375" style="158" customWidth="1"/>
    <col min="12548" max="12800" width="9.140625" style="158" hidden="1"/>
    <col min="12801" max="12801" width="57" style="158" bestFit="1" customWidth="1"/>
    <col min="12802" max="12802" width="66.5703125" style="158" customWidth="1"/>
    <col min="12803" max="12803" width="1.7109375" style="158" customWidth="1"/>
    <col min="12804" max="13056" width="9.140625" style="158" hidden="1"/>
    <col min="13057" max="13057" width="57" style="158" bestFit="1" customWidth="1"/>
    <col min="13058" max="13058" width="66.5703125" style="158" customWidth="1"/>
    <col min="13059" max="13059" width="1.7109375" style="158" customWidth="1"/>
    <col min="13060" max="13312" width="9.140625" style="158" hidden="1"/>
    <col min="13313" max="13313" width="57" style="158" bestFit="1" customWidth="1"/>
    <col min="13314" max="13314" width="66.5703125" style="158" customWidth="1"/>
    <col min="13315" max="13315" width="1.7109375" style="158" customWidth="1"/>
    <col min="13316" max="13568" width="9.140625" style="158" hidden="1"/>
    <col min="13569" max="13569" width="57" style="158" bestFit="1" customWidth="1"/>
    <col min="13570" max="13570" width="66.5703125" style="158" customWidth="1"/>
    <col min="13571" max="13571" width="1.7109375" style="158" customWidth="1"/>
    <col min="13572" max="13824" width="9.140625" style="158" hidden="1"/>
    <col min="13825" max="13825" width="57" style="158" bestFit="1" customWidth="1"/>
    <col min="13826" max="13826" width="66.5703125" style="158" customWidth="1"/>
    <col min="13827" max="13827" width="1.7109375" style="158" customWidth="1"/>
    <col min="13828" max="14080" width="9.140625" style="158" hidden="1"/>
    <col min="14081" max="14081" width="57" style="158" bestFit="1" customWidth="1"/>
    <col min="14082" max="14082" width="66.5703125" style="158" customWidth="1"/>
    <col min="14083" max="14083" width="1.7109375" style="158" customWidth="1"/>
    <col min="14084" max="14336" width="9.140625" style="158" hidden="1"/>
    <col min="14337" max="14337" width="57" style="158" bestFit="1" customWidth="1"/>
    <col min="14338" max="14338" width="66.5703125" style="158" customWidth="1"/>
    <col min="14339" max="14339" width="1.7109375" style="158" customWidth="1"/>
    <col min="14340" max="14592" width="9.140625" style="158" hidden="1"/>
    <col min="14593" max="14593" width="57" style="158" bestFit="1" customWidth="1"/>
    <col min="14594" max="14594" width="66.5703125" style="158" customWidth="1"/>
    <col min="14595" max="14595" width="1.7109375" style="158" customWidth="1"/>
    <col min="14596" max="14848" width="9.140625" style="158" hidden="1"/>
    <col min="14849" max="14849" width="57" style="158" bestFit="1" customWidth="1"/>
    <col min="14850" max="14850" width="66.5703125" style="158" customWidth="1"/>
    <col min="14851" max="14851" width="1.7109375" style="158" customWidth="1"/>
    <col min="14852" max="15104" width="9.140625" style="158" hidden="1"/>
    <col min="15105" max="15105" width="57" style="158" bestFit="1" customWidth="1"/>
    <col min="15106" max="15106" width="66.5703125" style="158" customWidth="1"/>
    <col min="15107" max="15107" width="1.7109375" style="158" customWidth="1"/>
    <col min="15108" max="15360" width="9.140625" style="158" hidden="1"/>
    <col min="15361" max="15361" width="57" style="158" bestFit="1" customWidth="1"/>
    <col min="15362" max="15362" width="66.5703125" style="158" customWidth="1"/>
    <col min="15363" max="15363" width="1.7109375" style="158" customWidth="1"/>
    <col min="15364" max="15616" width="9.140625" style="158" hidden="1"/>
    <col min="15617" max="15617" width="57" style="158" bestFit="1" customWidth="1"/>
    <col min="15618" max="15618" width="66.5703125" style="158" customWidth="1"/>
    <col min="15619" max="15619" width="1.7109375" style="158" customWidth="1"/>
    <col min="15620" max="15872" width="9.140625" style="158" hidden="1"/>
    <col min="15873" max="15873" width="57" style="158" bestFit="1" customWidth="1"/>
    <col min="15874" max="15874" width="66.5703125" style="158" customWidth="1"/>
    <col min="15875" max="15875" width="1.7109375" style="158" customWidth="1"/>
    <col min="15876" max="16128" width="9.140625" style="158" hidden="1"/>
    <col min="16129" max="16129" width="57" style="158" bestFit="1" customWidth="1"/>
    <col min="16130" max="16130" width="66.5703125" style="158" customWidth="1"/>
    <col min="16131" max="16131" width="1.7109375" style="158" customWidth="1"/>
    <col min="16132" max="16384" width="9.140625" style="158" hidden="1"/>
  </cols>
  <sheetData>
    <row r="1" spans="1:100" ht="17.25" customHeight="1">
      <c r="A1" s="156" t="s">
        <v>134</v>
      </c>
      <c r="B1" s="157" t="s">
        <v>135</v>
      </c>
    </row>
    <row r="2" spans="1:100" ht="17.25" customHeight="1">
      <c r="A2" s="156" t="s">
        <v>136</v>
      </c>
      <c r="B2" s="158" t="s">
        <v>137</v>
      </c>
    </row>
    <row r="3" spans="1:100" ht="17.25" customHeight="1">
      <c r="A3" s="156" t="s">
        <v>138</v>
      </c>
      <c r="B3" s="157" t="s">
        <v>139</v>
      </c>
      <c r="CV3" s="159" t="s">
        <v>140</v>
      </c>
    </row>
    <row r="4" spans="1:100" ht="17.25" customHeight="1">
      <c r="A4" s="156" t="s">
        <v>141</v>
      </c>
      <c r="B4" s="157" t="s">
        <v>142</v>
      </c>
      <c r="CV4" s="159" t="s">
        <v>142</v>
      </c>
    </row>
    <row r="5" spans="1:100" ht="17.25" customHeight="1">
      <c r="A5" s="156" t="s">
        <v>143</v>
      </c>
      <c r="B5" s="157" t="s">
        <v>144</v>
      </c>
    </row>
    <row r="6" spans="1:100" ht="17.25" customHeight="1">
      <c r="A6" s="156" t="s">
        <v>145</v>
      </c>
      <c r="B6" s="157" t="s">
        <v>146</v>
      </c>
    </row>
    <row r="7" spans="1:100" ht="17.25" customHeight="1">
      <c r="A7" s="156" t="s">
        <v>147</v>
      </c>
      <c r="B7" s="157" t="s">
        <v>148</v>
      </c>
    </row>
    <row r="8" spans="1:100" ht="17.25" customHeight="1">
      <c r="A8" s="156" t="s">
        <v>149</v>
      </c>
      <c r="B8" s="157" t="s">
        <v>150</v>
      </c>
    </row>
    <row r="9" spans="1:100" ht="17.25" customHeight="1">
      <c r="A9" s="156" t="s">
        <v>151</v>
      </c>
      <c r="B9" s="157" t="s">
        <v>142</v>
      </c>
    </row>
    <row r="10" spans="1:100" ht="17.25" customHeight="1">
      <c r="A10" s="156" t="s">
        <v>152</v>
      </c>
      <c r="B10" s="157" t="s">
        <v>153</v>
      </c>
    </row>
    <row r="11" spans="1:100" ht="17.25" customHeight="1">
      <c r="A11" s="156" t="s">
        <v>154</v>
      </c>
      <c r="B11" s="157" t="s">
        <v>155</v>
      </c>
      <c r="CV11" s="159" t="s">
        <v>155</v>
      </c>
    </row>
    <row r="12" spans="1:100" ht="17.25" customHeight="1">
      <c r="A12" s="156" t="s">
        <v>156</v>
      </c>
      <c r="B12" s="157" t="s">
        <v>157</v>
      </c>
    </row>
    <row r="13" spans="1:100" ht="17.25" customHeight="1">
      <c r="A13" s="156" t="s">
        <v>158</v>
      </c>
      <c r="B13" s="157" t="s">
        <v>159</v>
      </c>
      <c r="CV13" s="159" t="s">
        <v>159</v>
      </c>
    </row>
    <row r="14" spans="1:100" ht="17.25" customHeight="1">
      <c r="A14" s="156" t="s">
        <v>160</v>
      </c>
      <c r="B14" s="157" t="s">
        <v>161</v>
      </c>
      <c r="CV14" s="159" t="s">
        <v>161</v>
      </c>
    </row>
    <row r="15" spans="1:100" ht="17.25" customHeight="1">
      <c r="A15" s="156" t="s">
        <v>162</v>
      </c>
      <c r="B15" s="157" t="s">
        <v>130</v>
      </c>
    </row>
    <row r="16" spans="1:100" ht="17.25" customHeight="1">
      <c r="A16" s="156" t="s">
        <v>163</v>
      </c>
      <c r="B16" s="157" t="s">
        <v>164</v>
      </c>
    </row>
    <row r="17" spans="1:100" ht="17.25" customHeight="1">
      <c r="A17" s="156" t="s">
        <v>165</v>
      </c>
      <c r="B17" s="157" t="s">
        <v>166</v>
      </c>
      <c r="CV17" s="159" t="s">
        <v>166</v>
      </c>
    </row>
    <row r="18" spans="1:100" ht="17.25" customHeight="1">
      <c r="A18" s="156" t="s">
        <v>167</v>
      </c>
      <c r="B18" s="157" t="s">
        <v>168</v>
      </c>
      <c r="CV18" s="159" t="s">
        <v>169</v>
      </c>
    </row>
    <row r="19" spans="1:100" ht="17.25" customHeight="1">
      <c r="A19" s="156" t="s">
        <v>143</v>
      </c>
      <c r="B19" s="157" t="s">
        <v>144</v>
      </c>
    </row>
    <row r="20" spans="1:100" ht="17.25" customHeight="1">
      <c r="A20" s="156" t="s">
        <v>145</v>
      </c>
      <c r="B20" s="157" t="s">
        <v>146</v>
      </c>
    </row>
    <row r="21" spans="1:100" ht="17.25" customHeight="1">
      <c r="A21" s="156" t="s">
        <v>147</v>
      </c>
      <c r="B21" s="157" t="s">
        <v>148</v>
      </c>
    </row>
    <row r="22" spans="1:100" ht="17.25" customHeight="1">
      <c r="A22" s="156" t="s">
        <v>149</v>
      </c>
      <c r="B22" s="157" t="s">
        <v>142</v>
      </c>
    </row>
    <row r="23" spans="1:100" ht="17.25" customHeight="1">
      <c r="A23" s="156" t="s">
        <v>151</v>
      </c>
      <c r="B23" s="157" t="s">
        <v>142</v>
      </c>
    </row>
    <row r="24" spans="1:100" ht="17.25" customHeight="1">
      <c r="A24" s="156" t="s">
        <v>170</v>
      </c>
      <c r="B24" s="157" t="s">
        <v>171</v>
      </c>
    </row>
    <row r="25" spans="1:100" ht="17.25" customHeight="1">
      <c r="A25" s="156" t="s">
        <v>172</v>
      </c>
      <c r="B25" s="157" t="s">
        <v>155</v>
      </c>
      <c r="CV25" s="159" t="s">
        <v>155</v>
      </c>
    </row>
    <row r="26" spans="1:100" ht="17.25" customHeight="1">
      <c r="A26" s="156" t="s">
        <v>173</v>
      </c>
      <c r="B26" s="157"/>
    </row>
    <row r="27" spans="1:100" ht="17.25" customHeight="1">
      <c r="A27" s="156" t="s">
        <v>174</v>
      </c>
      <c r="B27" s="157" t="s">
        <v>175</v>
      </c>
      <c r="CV27" s="159" t="s">
        <v>175</v>
      </c>
    </row>
    <row r="28" spans="1:100" ht="17.25" customHeight="1">
      <c r="A28" s="156" t="s">
        <v>176</v>
      </c>
      <c r="B28" s="157" t="s">
        <v>130</v>
      </c>
    </row>
    <row r="29" spans="1:100" ht="17.25" hidden="1" customHeight="1">
      <c r="A29" s="156" t="s">
        <v>177</v>
      </c>
      <c r="B29" s="157" t="s">
        <v>175</v>
      </c>
    </row>
    <row r="30" spans="1:100" ht="17.25" hidden="1" customHeight="1">
      <c r="A30" s="156" t="s">
        <v>178</v>
      </c>
      <c r="B30" s="157" t="s">
        <v>179</v>
      </c>
    </row>
    <row r="31" spans="1:100" ht="17.25" hidden="1" customHeight="1">
      <c r="A31" s="156" t="s">
        <v>180</v>
      </c>
      <c r="B31" s="157" t="s">
        <v>175</v>
      </c>
    </row>
    <row r="32" spans="1:100" ht="17.25" customHeight="1">
      <c r="A32" s="160" t="s">
        <v>181</v>
      </c>
      <c r="B32" s="161" t="s">
        <v>182</v>
      </c>
    </row>
    <row r="33" spans="1:100" ht="17.25" customHeight="1">
      <c r="A33" s="160" t="s">
        <v>152</v>
      </c>
      <c r="B33" s="157" t="s">
        <v>175</v>
      </c>
    </row>
    <row r="34" spans="1:100" ht="17.25" customHeight="1">
      <c r="A34" s="160" t="s">
        <v>183</v>
      </c>
      <c r="B34" s="157" t="s">
        <v>175</v>
      </c>
    </row>
    <row r="35" spans="1:100" ht="17.25" customHeight="1">
      <c r="A35" s="160" t="s">
        <v>184</v>
      </c>
      <c r="B35" s="157" t="s">
        <v>175</v>
      </c>
    </row>
    <row r="36" spans="1:100" ht="17.25" customHeight="1">
      <c r="A36" s="160" t="s">
        <v>185</v>
      </c>
      <c r="B36" s="157" t="s">
        <v>175</v>
      </c>
    </row>
    <row r="37" spans="1:100" ht="17.25" customHeight="1">
      <c r="A37" s="160" t="s">
        <v>186</v>
      </c>
      <c r="B37" s="161" t="s">
        <v>175</v>
      </c>
    </row>
    <row r="38" spans="1:100" ht="17.25" customHeight="1">
      <c r="A38" s="160" t="s">
        <v>187</v>
      </c>
      <c r="B38" s="157" t="s">
        <v>175</v>
      </c>
    </row>
    <row r="39" spans="1:100" ht="17.25" customHeight="1">
      <c r="A39" s="162" t="s">
        <v>188</v>
      </c>
      <c r="B39" s="157" t="s">
        <v>175</v>
      </c>
      <c r="C39" s="163"/>
      <c r="D39" s="163"/>
      <c r="E39" s="163"/>
      <c r="M39" s="163" t="s">
        <v>175</v>
      </c>
      <c r="N39" s="163"/>
      <c r="O39" s="158">
        <v>0</v>
      </c>
      <c r="P39" s="158">
        <v>0</v>
      </c>
      <c r="Q39" s="158">
        <v>0</v>
      </c>
      <c r="R39" s="158">
        <v>0</v>
      </c>
      <c r="S39" s="163" t="s">
        <v>175</v>
      </c>
      <c r="T39" s="163" t="s">
        <v>175</v>
      </c>
      <c r="U39" s="163" t="s">
        <v>175</v>
      </c>
      <c r="V39" s="163" t="s">
        <v>175</v>
      </c>
      <c r="W39" s="163" t="s">
        <v>175</v>
      </c>
      <c r="CV39" s="159" t="s">
        <v>188</v>
      </c>
    </row>
  </sheetData>
  <dataValidations count="25">
    <dataValidation allowBlank="1" showInputMessage="1" showErrorMessage="1" sqref="B6:B9 IX6:IX9 ST6:ST9 ACP6:ACP9 AML6:AML9 AWH6:AWH9 BGD6:BGD9 BPZ6:BPZ9 BZV6:BZV9 CJR6:CJR9 CTN6:CTN9 DDJ6:DDJ9 DNF6:DNF9 DXB6:DXB9 EGX6:EGX9 EQT6:EQT9 FAP6:FAP9 FKL6:FKL9 FUH6:FUH9 GED6:GED9 GNZ6:GNZ9 GXV6:GXV9 HHR6:HHR9 HRN6:HRN9 IBJ6:IBJ9 ILF6:ILF9 IVB6:IVB9 JEX6:JEX9 JOT6:JOT9 JYP6:JYP9 KIL6:KIL9 KSH6:KSH9 LCD6:LCD9 LLZ6:LLZ9 LVV6:LVV9 MFR6:MFR9 MPN6:MPN9 MZJ6:MZJ9 NJF6:NJF9 NTB6:NTB9 OCX6:OCX9 OMT6:OMT9 OWP6:OWP9 PGL6:PGL9 PQH6:PQH9 QAD6:QAD9 QJZ6:QJZ9 QTV6:QTV9 RDR6:RDR9 RNN6:RNN9 RXJ6:RXJ9 SHF6:SHF9 SRB6:SRB9 TAX6:TAX9 TKT6:TKT9 TUP6:TUP9 UEL6:UEL9 UOH6:UOH9 UYD6:UYD9 VHZ6:VHZ9 VRV6:VRV9 WBR6:WBR9 WLN6:WLN9 WVJ6:WVJ9 B65542:B65545 IX65542:IX65545 ST65542:ST65545 ACP65542:ACP65545 AML65542:AML65545 AWH65542:AWH65545 BGD65542:BGD65545 BPZ65542:BPZ65545 BZV65542:BZV65545 CJR65542:CJR65545 CTN65542:CTN65545 DDJ65542:DDJ65545 DNF65542:DNF65545 DXB65542:DXB65545 EGX65542:EGX65545 EQT65542:EQT65545 FAP65542:FAP65545 FKL65542:FKL65545 FUH65542:FUH65545 GED65542:GED65545 GNZ65542:GNZ65545 GXV65542:GXV65545 HHR65542:HHR65545 HRN65542:HRN65545 IBJ65542:IBJ65545 ILF65542:ILF65545 IVB65542:IVB65545 JEX65542:JEX65545 JOT65542:JOT65545 JYP65542:JYP65545 KIL65542:KIL65545 KSH65542:KSH65545 LCD65542:LCD65545 LLZ65542:LLZ65545 LVV65542:LVV65545 MFR65542:MFR65545 MPN65542:MPN65545 MZJ65542:MZJ65545 NJF65542:NJF65545 NTB65542:NTB65545 OCX65542:OCX65545 OMT65542:OMT65545 OWP65542:OWP65545 PGL65542:PGL65545 PQH65542:PQH65545 QAD65542:QAD65545 QJZ65542:QJZ65545 QTV65542:QTV65545 RDR65542:RDR65545 RNN65542:RNN65545 RXJ65542:RXJ65545 SHF65542:SHF65545 SRB65542:SRB65545 TAX65542:TAX65545 TKT65542:TKT65545 TUP65542:TUP65545 UEL65542:UEL65545 UOH65542:UOH65545 UYD65542:UYD65545 VHZ65542:VHZ65545 VRV65542:VRV65545 WBR65542:WBR65545 WLN65542:WLN65545 WVJ65542:WVJ65545 B131078:B131081 IX131078:IX131081 ST131078:ST131081 ACP131078:ACP131081 AML131078:AML131081 AWH131078:AWH131081 BGD131078:BGD131081 BPZ131078:BPZ131081 BZV131078:BZV131081 CJR131078:CJR131081 CTN131078:CTN131081 DDJ131078:DDJ131081 DNF131078:DNF131081 DXB131078:DXB131081 EGX131078:EGX131081 EQT131078:EQT131081 FAP131078:FAP131081 FKL131078:FKL131081 FUH131078:FUH131081 GED131078:GED131081 GNZ131078:GNZ131081 GXV131078:GXV131081 HHR131078:HHR131081 HRN131078:HRN131081 IBJ131078:IBJ131081 ILF131078:ILF131081 IVB131078:IVB131081 JEX131078:JEX131081 JOT131078:JOT131081 JYP131078:JYP131081 KIL131078:KIL131081 KSH131078:KSH131081 LCD131078:LCD131081 LLZ131078:LLZ131081 LVV131078:LVV131081 MFR131078:MFR131081 MPN131078:MPN131081 MZJ131078:MZJ131081 NJF131078:NJF131081 NTB131078:NTB131081 OCX131078:OCX131081 OMT131078:OMT131081 OWP131078:OWP131081 PGL131078:PGL131081 PQH131078:PQH131081 QAD131078:QAD131081 QJZ131078:QJZ131081 QTV131078:QTV131081 RDR131078:RDR131081 RNN131078:RNN131081 RXJ131078:RXJ131081 SHF131078:SHF131081 SRB131078:SRB131081 TAX131078:TAX131081 TKT131078:TKT131081 TUP131078:TUP131081 UEL131078:UEL131081 UOH131078:UOH131081 UYD131078:UYD131081 VHZ131078:VHZ131081 VRV131078:VRV131081 WBR131078:WBR131081 WLN131078:WLN131081 WVJ131078:WVJ131081 B196614:B196617 IX196614:IX196617 ST196614:ST196617 ACP196614:ACP196617 AML196614:AML196617 AWH196614:AWH196617 BGD196614:BGD196617 BPZ196614:BPZ196617 BZV196614:BZV196617 CJR196614:CJR196617 CTN196614:CTN196617 DDJ196614:DDJ196617 DNF196614:DNF196617 DXB196614:DXB196617 EGX196614:EGX196617 EQT196614:EQT196617 FAP196614:FAP196617 FKL196614:FKL196617 FUH196614:FUH196617 GED196614:GED196617 GNZ196614:GNZ196617 GXV196614:GXV196617 HHR196614:HHR196617 HRN196614:HRN196617 IBJ196614:IBJ196617 ILF196614:ILF196617 IVB196614:IVB196617 JEX196614:JEX196617 JOT196614:JOT196617 JYP196614:JYP196617 KIL196614:KIL196617 KSH196614:KSH196617 LCD196614:LCD196617 LLZ196614:LLZ196617 LVV196614:LVV196617 MFR196614:MFR196617 MPN196614:MPN196617 MZJ196614:MZJ196617 NJF196614:NJF196617 NTB196614:NTB196617 OCX196614:OCX196617 OMT196614:OMT196617 OWP196614:OWP196617 PGL196614:PGL196617 PQH196614:PQH196617 QAD196614:QAD196617 QJZ196614:QJZ196617 QTV196614:QTV196617 RDR196614:RDR196617 RNN196614:RNN196617 RXJ196614:RXJ196617 SHF196614:SHF196617 SRB196614:SRB196617 TAX196614:TAX196617 TKT196614:TKT196617 TUP196614:TUP196617 UEL196614:UEL196617 UOH196614:UOH196617 UYD196614:UYD196617 VHZ196614:VHZ196617 VRV196614:VRV196617 WBR196614:WBR196617 WLN196614:WLN196617 WVJ196614:WVJ196617 B262150:B262153 IX262150:IX262153 ST262150:ST262153 ACP262150:ACP262153 AML262150:AML262153 AWH262150:AWH262153 BGD262150:BGD262153 BPZ262150:BPZ262153 BZV262150:BZV262153 CJR262150:CJR262153 CTN262150:CTN262153 DDJ262150:DDJ262153 DNF262150:DNF262153 DXB262150:DXB262153 EGX262150:EGX262153 EQT262150:EQT262153 FAP262150:FAP262153 FKL262150:FKL262153 FUH262150:FUH262153 GED262150:GED262153 GNZ262150:GNZ262153 GXV262150:GXV262153 HHR262150:HHR262153 HRN262150:HRN262153 IBJ262150:IBJ262153 ILF262150:ILF262153 IVB262150:IVB262153 JEX262150:JEX262153 JOT262150:JOT262153 JYP262150:JYP262153 KIL262150:KIL262153 KSH262150:KSH262153 LCD262150:LCD262153 LLZ262150:LLZ262153 LVV262150:LVV262153 MFR262150:MFR262153 MPN262150:MPN262153 MZJ262150:MZJ262153 NJF262150:NJF262153 NTB262150:NTB262153 OCX262150:OCX262153 OMT262150:OMT262153 OWP262150:OWP262153 PGL262150:PGL262153 PQH262150:PQH262153 QAD262150:QAD262153 QJZ262150:QJZ262153 QTV262150:QTV262153 RDR262150:RDR262153 RNN262150:RNN262153 RXJ262150:RXJ262153 SHF262150:SHF262153 SRB262150:SRB262153 TAX262150:TAX262153 TKT262150:TKT262153 TUP262150:TUP262153 UEL262150:UEL262153 UOH262150:UOH262153 UYD262150:UYD262153 VHZ262150:VHZ262153 VRV262150:VRV262153 WBR262150:WBR262153 WLN262150:WLN262153 WVJ262150:WVJ262153 B327686:B327689 IX327686:IX327689 ST327686:ST327689 ACP327686:ACP327689 AML327686:AML327689 AWH327686:AWH327689 BGD327686:BGD327689 BPZ327686:BPZ327689 BZV327686:BZV327689 CJR327686:CJR327689 CTN327686:CTN327689 DDJ327686:DDJ327689 DNF327686:DNF327689 DXB327686:DXB327689 EGX327686:EGX327689 EQT327686:EQT327689 FAP327686:FAP327689 FKL327686:FKL327689 FUH327686:FUH327689 GED327686:GED327689 GNZ327686:GNZ327689 GXV327686:GXV327689 HHR327686:HHR327689 HRN327686:HRN327689 IBJ327686:IBJ327689 ILF327686:ILF327689 IVB327686:IVB327689 JEX327686:JEX327689 JOT327686:JOT327689 JYP327686:JYP327689 KIL327686:KIL327689 KSH327686:KSH327689 LCD327686:LCD327689 LLZ327686:LLZ327689 LVV327686:LVV327689 MFR327686:MFR327689 MPN327686:MPN327689 MZJ327686:MZJ327689 NJF327686:NJF327689 NTB327686:NTB327689 OCX327686:OCX327689 OMT327686:OMT327689 OWP327686:OWP327689 PGL327686:PGL327689 PQH327686:PQH327689 QAD327686:QAD327689 QJZ327686:QJZ327689 QTV327686:QTV327689 RDR327686:RDR327689 RNN327686:RNN327689 RXJ327686:RXJ327689 SHF327686:SHF327689 SRB327686:SRB327689 TAX327686:TAX327689 TKT327686:TKT327689 TUP327686:TUP327689 UEL327686:UEL327689 UOH327686:UOH327689 UYD327686:UYD327689 VHZ327686:VHZ327689 VRV327686:VRV327689 WBR327686:WBR327689 WLN327686:WLN327689 WVJ327686:WVJ327689 B393222:B393225 IX393222:IX393225 ST393222:ST393225 ACP393222:ACP393225 AML393222:AML393225 AWH393222:AWH393225 BGD393222:BGD393225 BPZ393222:BPZ393225 BZV393222:BZV393225 CJR393222:CJR393225 CTN393222:CTN393225 DDJ393222:DDJ393225 DNF393222:DNF393225 DXB393222:DXB393225 EGX393222:EGX393225 EQT393222:EQT393225 FAP393222:FAP393225 FKL393222:FKL393225 FUH393222:FUH393225 GED393222:GED393225 GNZ393222:GNZ393225 GXV393222:GXV393225 HHR393222:HHR393225 HRN393222:HRN393225 IBJ393222:IBJ393225 ILF393222:ILF393225 IVB393222:IVB393225 JEX393222:JEX393225 JOT393222:JOT393225 JYP393222:JYP393225 KIL393222:KIL393225 KSH393222:KSH393225 LCD393222:LCD393225 LLZ393222:LLZ393225 LVV393222:LVV393225 MFR393222:MFR393225 MPN393222:MPN393225 MZJ393222:MZJ393225 NJF393222:NJF393225 NTB393222:NTB393225 OCX393222:OCX393225 OMT393222:OMT393225 OWP393222:OWP393225 PGL393222:PGL393225 PQH393222:PQH393225 QAD393222:QAD393225 QJZ393222:QJZ393225 QTV393222:QTV393225 RDR393222:RDR393225 RNN393222:RNN393225 RXJ393222:RXJ393225 SHF393222:SHF393225 SRB393222:SRB393225 TAX393222:TAX393225 TKT393222:TKT393225 TUP393222:TUP393225 UEL393222:UEL393225 UOH393222:UOH393225 UYD393222:UYD393225 VHZ393222:VHZ393225 VRV393222:VRV393225 WBR393222:WBR393225 WLN393222:WLN393225 WVJ393222:WVJ393225 B458758:B458761 IX458758:IX458761 ST458758:ST458761 ACP458758:ACP458761 AML458758:AML458761 AWH458758:AWH458761 BGD458758:BGD458761 BPZ458758:BPZ458761 BZV458758:BZV458761 CJR458758:CJR458761 CTN458758:CTN458761 DDJ458758:DDJ458761 DNF458758:DNF458761 DXB458758:DXB458761 EGX458758:EGX458761 EQT458758:EQT458761 FAP458758:FAP458761 FKL458758:FKL458761 FUH458758:FUH458761 GED458758:GED458761 GNZ458758:GNZ458761 GXV458758:GXV458761 HHR458758:HHR458761 HRN458758:HRN458761 IBJ458758:IBJ458761 ILF458758:ILF458761 IVB458758:IVB458761 JEX458758:JEX458761 JOT458758:JOT458761 JYP458758:JYP458761 KIL458758:KIL458761 KSH458758:KSH458761 LCD458758:LCD458761 LLZ458758:LLZ458761 LVV458758:LVV458761 MFR458758:MFR458761 MPN458758:MPN458761 MZJ458758:MZJ458761 NJF458758:NJF458761 NTB458758:NTB458761 OCX458758:OCX458761 OMT458758:OMT458761 OWP458758:OWP458761 PGL458758:PGL458761 PQH458758:PQH458761 QAD458758:QAD458761 QJZ458758:QJZ458761 QTV458758:QTV458761 RDR458758:RDR458761 RNN458758:RNN458761 RXJ458758:RXJ458761 SHF458758:SHF458761 SRB458758:SRB458761 TAX458758:TAX458761 TKT458758:TKT458761 TUP458758:TUP458761 UEL458758:UEL458761 UOH458758:UOH458761 UYD458758:UYD458761 VHZ458758:VHZ458761 VRV458758:VRV458761 WBR458758:WBR458761 WLN458758:WLN458761 WVJ458758:WVJ458761 B524294:B524297 IX524294:IX524297 ST524294:ST524297 ACP524294:ACP524297 AML524294:AML524297 AWH524294:AWH524297 BGD524294:BGD524297 BPZ524294:BPZ524297 BZV524294:BZV524297 CJR524294:CJR524297 CTN524294:CTN524297 DDJ524294:DDJ524297 DNF524294:DNF524297 DXB524294:DXB524297 EGX524294:EGX524297 EQT524294:EQT524297 FAP524294:FAP524297 FKL524294:FKL524297 FUH524294:FUH524297 GED524294:GED524297 GNZ524294:GNZ524297 GXV524294:GXV524297 HHR524294:HHR524297 HRN524294:HRN524297 IBJ524294:IBJ524297 ILF524294:ILF524297 IVB524294:IVB524297 JEX524294:JEX524297 JOT524294:JOT524297 JYP524294:JYP524297 KIL524294:KIL524297 KSH524294:KSH524297 LCD524294:LCD524297 LLZ524294:LLZ524297 LVV524294:LVV524297 MFR524294:MFR524297 MPN524294:MPN524297 MZJ524294:MZJ524297 NJF524294:NJF524297 NTB524294:NTB524297 OCX524294:OCX524297 OMT524294:OMT524297 OWP524294:OWP524297 PGL524294:PGL524297 PQH524294:PQH524297 QAD524294:QAD524297 QJZ524294:QJZ524297 QTV524294:QTV524297 RDR524294:RDR524297 RNN524294:RNN524297 RXJ524294:RXJ524297 SHF524294:SHF524297 SRB524294:SRB524297 TAX524294:TAX524297 TKT524294:TKT524297 TUP524294:TUP524297 UEL524294:UEL524297 UOH524294:UOH524297 UYD524294:UYD524297 VHZ524294:VHZ524297 VRV524294:VRV524297 WBR524294:WBR524297 WLN524294:WLN524297 WVJ524294:WVJ524297 B589830:B589833 IX589830:IX589833 ST589830:ST589833 ACP589830:ACP589833 AML589830:AML589833 AWH589830:AWH589833 BGD589830:BGD589833 BPZ589830:BPZ589833 BZV589830:BZV589833 CJR589830:CJR589833 CTN589830:CTN589833 DDJ589830:DDJ589833 DNF589830:DNF589833 DXB589830:DXB589833 EGX589830:EGX589833 EQT589830:EQT589833 FAP589830:FAP589833 FKL589830:FKL589833 FUH589830:FUH589833 GED589830:GED589833 GNZ589830:GNZ589833 GXV589830:GXV589833 HHR589830:HHR589833 HRN589830:HRN589833 IBJ589830:IBJ589833 ILF589830:ILF589833 IVB589830:IVB589833 JEX589830:JEX589833 JOT589830:JOT589833 JYP589830:JYP589833 KIL589830:KIL589833 KSH589830:KSH589833 LCD589830:LCD589833 LLZ589830:LLZ589833 LVV589830:LVV589833 MFR589830:MFR589833 MPN589830:MPN589833 MZJ589830:MZJ589833 NJF589830:NJF589833 NTB589830:NTB589833 OCX589830:OCX589833 OMT589830:OMT589833 OWP589830:OWP589833 PGL589830:PGL589833 PQH589830:PQH589833 QAD589830:QAD589833 QJZ589830:QJZ589833 QTV589830:QTV589833 RDR589830:RDR589833 RNN589830:RNN589833 RXJ589830:RXJ589833 SHF589830:SHF589833 SRB589830:SRB589833 TAX589830:TAX589833 TKT589830:TKT589833 TUP589830:TUP589833 UEL589830:UEL589833 UOH589830:UOH589833 UYD589830:UYD589833 VHZ589830:VHZ589833 VRV589830:VRV589833 WBR589830:WBR589833 WLN589830:WLN589833 WVJ589830:WVJ589833 B655366:B655369 IX655366:IX655369 ST655366:ST655369 ACP655366:ACP655369 AML655366:AML655369 AWH655366:AWH655369 BGD655366:BGD655369 BPZ655366:BPZ655369 BZV655366:BZV655369 CJR655366:CJR655369 CTN655366:CTN655369 DDJ655366:DDJ655369 DNF655366:DNF655369 DXB655366:DXB655369 EGX655366:EGX655369 EQT655366:EQT655369 FAP655366:FAP655369 FKL655366:FKL655369 FUH655366:FUH655369 GED655366:GED655369 GNZ655366:GNZ655369 GXV655366:GXV655369 HHR655366:HHR655369 HRN655366:HRN655369 IBJ655366:IBJ655369 ILF655366:ILF655369 IVB655366:IVB655369 JEX655366:JEX655369 JOT655366:JOT655369 JYP655366:JYP655369 KIL655366:KIL655369 KSH655366:KSH655369 LCD655366:LCD655369 LLZ655366:LLZ655369 LVV655366:LVV655369 MFR655366:MFR655369 MPN655366:MPN655369 MZJ655366:MZJ655369 NJF655366:NJF655369 NTB655366:NTB655369 OCX655366:OCX655369 OMT655366:OMT655369 OWP655366:OWP655369 PGL655366:PGL655369 PQH655366:PQH655369 QAD655366:QAD655369 QJZ655366:QJZ655369 QTV655366:QTV655369 RDR655366:RDR655369 RNN655366:RNN655369 RXJ655366:RXJ655369 SHF655366:SHF655369 SRB655366:SRB655369 TAX655366:TAX655369 TKT655366:TKT655369 TUP655366:TUP655369 UEL655366:UEL655369 UOH655366:UOH655369 UYD655366:UYD655369 VHZ655366:VHZ655369 VRV655366:VRV655369 WBR655366:WBR655369 WLN655366:WLN655369 WVJ655366:WVJ655369 B720902:B720905 IX720902:IX720905 ST720902:ST720905 ACP720902:ACP720905 AML720902:AML720905 AWH720902:AWH720905 BGD720902:BGD720905 BPZ720902:BPZ720905 BZV720902:BZV720905 CJR720902:CJR720905 CTN720902:CTN720905 DDJ720902:DDJ720905 DNF720902:DNF720905 DXB720902:DXB720905 EGX720902:EGX720905 EQT720902:EQT720905 FAP720902:FAP720905 FKL720902:FKL720905 FUH720902:FUH720905 GED720902:GED720905 GNZ720902:GNZ720905 GXV720902:GXV720905 HHR720902:HHR720905 HRN720902:HRN720905 IBJ720902:IBJ720905 ILF720902:ILF720905 IVB720902:IVB720905 JEX720902:JEX720905 JOT720902:JOT720905 JYP720902:JYP720905 KIL720902:KIL720905 KSH720902:KSH720905 LCD720902:LCD720905 LLZ720902:LLZ720905 LVV720902:LVV720905 MFR720902:MFR720905 MPN720902:MPN720905 MZJ720902:MZJ720905 NJF720902:NJF720905 NTB720902:NTB720905 OCX720902:OCX720905 OMT720902:OMT720905 OWP720902:OWP720905 PGL720902:PGL720905 PQH720902:PQH720905 QAD720902:QAD720905 QJZ720902:QJZ720905 QTV720902:QTV720905 RDR720902:RDR720905 RNN720902:RNN720905 RXJ720902:RXJ720905 SHF720902:SHF720905 SRB720902:SRB720905 TAX720902:TAX720905 TKT720902:TKT720905 TUP720902:TUP720905 UEL720902:UEL720905 UOH720902:UOH720905 UYD720902:UYD720905 VHZ720902:VHZ720905 VRV720902:VRV720905 WBR720902:WBR720905 WLN720902:WLN720905 WVJ720902:WVJ720905 B786438:B786441 IX786438:IX786441 ST786438:ST786441 ACP786438:ACP786441 AML786438:AML786441 AWH786438:AWH786441 BGD786438:BGD786441 BPZ786438:BPZ786441 BZV786438:BZV786441 CJR786438:CJR786441 CTN786438:CTN786441 DDJ786438:DDJ786441 DNF786438:DNF786441 DXB786438:DXB786441 EGX786438:EGX786441 EQT786438:EQT786441 FAP786438:FAP786441 FKL786438:FKL786441 FUH786438:FUH786441 GED786438:GED786441 GNZ786438:GNZ786441 GXV786438:GXV786441 HHR786438:HHR786441 HRN786438:HRN786441 IBJ786438:IBJ786441 ILF786438:ILF786441 IVB786438:IVB786441 JEX786438:JEX786441 JOT786438:JOT786441 JYP786438:JYP786441 KIL786438:KIL786441 KSH786438:KSH786441 LCD786438:LCD786441 LLZ786438:LLZ786441 LVV786438:LVV786441 MFR786438:MFR786441 MPN786438:MPN786441 MZJ786438:MZJ786441 NJF786438:NJF786441 NTB786438:NTB786441 OCX786438:OCX786441 OMT786438:OMT786441 OWP786438:OWP786441 PGL786438:PGL786441 PQH786438:PQH786441 QAD786438:QAD786441 QJZ786438:QJZ786441 QTV786438:QTV786441 RDR786438:RDR786441 RNN786438:RNN786441 RXJ786438:RXJ786441 SHF786438:SHF786441 SRB786438:SRB786441 TAX786438:TAX786441 TKT786438:TKT786441 TUP786438:TUP786441 UEL786438:UEL786441 UOH786438:UOH786441 UYD786438:UYD786441 VHZ786438:VHZ786441 VRV786438:VRV786441 WBR786438:WBR786441 WLN786438:WLN786441 WVJ786438:WVJ786441 B851974:B851977 IX851974:IX851977 ST851974:ST851977 ACP851974:ACP851977 AML851974:AML851977 AWH851974:AWH851977 BGD851974:BGD851977 BPZ851974:BPZ851977 BZV851974:BZV851977 CJR851974:CJR851977 CTN851974:CTN851977 DDJ851974:DDJ851977 DNF851974:DNF851977 DXB851974:DXB851977 EGX851974:EGX851977 EQT851974:EQT851977 FAP851974:FAP851977 FKL851974:FKL851977 FUH851974:FUH851977 GED851974:GED851977 GNZ851974:GNZ851977 GXV851974:GXV851977 HHR851974:HHR851977 HRN851974:HRN851977 IBJ851974:IBJ851977 ILF851974:ILF851977 IVB851974:IVB851977 JEX851974:JEX851977 JOT851974:JOT851977 JYP851974:JYP851977 KIL851974:KIL851977 KSH851974:KSH851977 LCD851974:LCD851977 LLZ851974:LLZ851977 LVV851974:LVV851977 MFR851974:MFR851977 MPN851974:MPN851977 MZJ851974:MZJ851977 NJF851974:NJF851977 NTB851974:NTB851977 OCX851974:OCX851977 OMT851974:OMT851977 OWP851974:OWP851977 PGL851974:PGL851977 PQH851974:PQH851977 QAD851974:QAD851977 QJZ851974:QJZ851977 QTV851974:QTV851977 RDR851974:RDR851977 RNN851974:RNN851977 RXJ851974:RXJ851977 SHF851974:SHF851977 SRB851974:SRB851977 TAX851974:TAX851977 TKT851974:TKT851977 TUP851974:TUP851977 UEL851974:UEL851977 UOH851974:UOH851977 UYD851974:UYD851977 VHZ851974:VHZ851977 VRV851974:VRV851977 WBR851974:WBR851977 WLN851974:WLN851977 WVJ851974:WVJ851977 B917510:B917513 IX917510:IX917513 ST917510:ST917513 ACP917510:ACP917513 AML917510:AML917513 AWH917510:AWH917513 BGD917510:BGD917513 BPZ917510:BPZ917513 BZV917510:BZV917513 CJR917510:CJR917513 CTN917510:CTN917513 DDJ917510:DDJ917513 DNF917510:DNF917513 DXB917510:DXB917513 EGX917510:EGX917513 EQT917510:EQT917513 FAP917510:FAP917513 FKL917510:FKL917513 FUH917510:FUH917513 GED917510:GED917513 GNZ917510:GNZ917513 GXV917510:GXV917513 HHR917510:HHR917513 HRN917510:HRN917513 IBJ917510:IBJ917513 ILF917510:ILF917513 IVB917510:IVB917513 JEX917510:JEX917513 JOT917510:JOT917513 JYP917510:JYP917513 KIL917510:KIL917513 KSH917510:KSH917513 LCD917510:LCD917513 LLZ917510:LLZ917513 LVV917510:LVV917513 MFR917510:MFR917513 MPN917510:MPN917513 MZJ917510:MZJ917513 NJF917510:NJF917513 NTB917510:NTB917513 OCX917510:OCX917513 OMT917510:OMT917513 OWP917510:OWP917513 PGL917510:PGL917513 PQH917510:PQH917513 QAD917510:QAD917513 QJZ917510:QJZ917513 QTV917510:QTV917513 RDR917510:RDR917513 RNN917510:RNN917513 RXJ917510:RXJ917513 SHF917510:SHF917513 SRB917510:SRB917513 TAX917510:TAX917513 TKT917510:TKT917513 TUP917510:TUP917513 UEL917510:UEL917513 UOH917510:UOH917513 UYD917510:UYD917513 VHZ917510:VHZ917513 VRV917510:VRV917513 WBR917510:WBR917513 WLN917510:WLN917513 WVJ917510:WVJ917513 B983046:B983049 IX983046:IX983049 ST983046:ST983049 ACP983046:ACP983049 AML983046:AML983049 AWH983046:AWH983049 BGD983046:BGD983049 BPZ983046:BPZ983049 BZV983046:BZV983049 CJR983046:CJR983049 CTN983046:CTN983049 DDJ983046:DDJ983049 DNF983046:DNF983049 DXB983046:DXB983049 EGX983046:EGX983049 EQT983046:EQT983049 FAP983046:FAP983049 FKL983046:FKL983049 FUH983046:FUH983049 GED983046:GED983049 GNZ983046:GNZ983049 GXV983046:GXV983049 HHR983046:HHR983049 HRN983046:HRN983049 IBJ983046:IBJ983049 ILF983046:ILF983049 IVB983046:IVB983049 JEX983046:JEX983049 JOT983046:JOT983049 JYP983046:JYP983049 KIL983046:KIL983049 KSH983046:KSH983049 LCD983046:LCD983049 LLZ983046:LLZ983049 LVV983046:LVV983049 MFR983046:MFR983049 MPN983046:MPN983049 MZJ983046:MZJ983049 NJF983046:NJF983049 NTB983046:NTB983049 OCX983046:OCX983049 OMT983046:OMT983049 OWP983046:OWP983049 PGL983046:PGL983049 PQH983046:PQH983049 QAD983046:QAD983049 QJZ983046:QJZ983049 QTV983046:QTV983049 RDR983046:RDR983049 RNN983046:RNN983049 RXJ983046:RXJ983049 SHF983046:SHF983049 SRB983046:SRB983049 TAX983046:TAX983049 TKT983046:TKT983049 TUP983046:TUP983049 UEL983046:UEL983049 UOH983046:UOH983049 UYD983046:UYD983049 VHZ983046:VHZ983049 VRV983046:VRV983049 WBR983046:WBR983049 WLN983046:WLN983049 WVJ983046:WVJ983049 B20:B23 IX20:IX23 ST20:ST23 ACP20:ACP23 AML20:AML23 AWH20:AWH23 BGD20:BGD23 BPZ20:BPZ23 BZV20:BZV23 CJR20:CJR23 CTN20:CTN23 DDJ20:DDJ23 DNF20:DNF23 DXB20:DXB23 EGX20:EGX23 EQT20:EQT23 FAP20:FAP23 FKL20:FKL23 FUH20:FUH23 GED20:GED23 GNZ20:GNZ23 GXV20:GXV23 HHR20:HHR23 HRN20:HRN23 IBJ20:IBJ23 ILF20:ILF23 IVB20:IVB23 JEX20:JEX23 JOT20:JOT23 JYP20:JYP23 KIL20:KIL23 KSH20:KSH23 LCD20:LCD23 LLZ20:LLZ23 LVV20:LVV23 MFR20:MFR23 MPN20:MPN23 MZJ20:MZJ23 NJF20:NJF23 NTB20:NTB23 OCX20:OCX23 OMT20:OMT23 OWP20:OWP23 PGL20:PGL23 PQH20:PQH23 QAD20:QAD23 QJZ20:QJZ23 QTV20:QTV23 RDR20:RDR23 RNN20:RNN23 RXJ20:RXJ23 SHF20:SHF23 SRB20:SRB23 TAX20:TAX23 TKT20:TKT23 TUP20:TUP23 UEL20:UEL23 UOH20:UOH23 UYD20:UYD23 VHZ20:VHZ23 VRV20:VRV23 WBR20:WBR23 WLN20:WLN23 WVJ20:WVJ23 B65556:B65559 IX65556:IX65559 ST65556:ST65559 ACP65556:ACP65559 AML65556:AML65559 AWH65556:AWH65559 BGD65556:BGD65559 BPZ65556:BPZ65559 BZV65556:BZV65559 CJR65556:CJR65559 CTN65556:CTN65559 DDJ65556:DDJ65559 DNF65556:DNF65559 DXB65556:DXB65559 EGX65556:EGX65559 EQT65556:EQT65559 FAP65556:FAP65559 FKL65556:FKL65559 FUH65556:FUH65559 GED65556:GED65559 GNZ65556:GNZ65559 GXV65556:GXV65559 HHR65556:HHR65559 HRN65556:HRN65559 IBJ65556:IBJ65559 ILF65556:ILF65559 IVB65556:IVB65559 JEX65556:JEX65559 JOT65556:JOT65559 JYP65556:JYP65559 KIL65556:KIL65559 KSH65556:KSH65559 LCD65556:LCD65559 LLZ65556:LLZ65559 LVV65556:LVV65559 MFR65556:MFR65559 MPN65556:MPN65559 MZJ65556:MZJ65559 NJF65556:NJF65559 NTB65556:NTB65559 OCX65556:OCX65559 OMT65556:OMT65559 OWP65556:OWP65559 PGL65556:PGL65559 PQH65556:PQH65559 QAD65556:QAD65559 QJZ65556:QJZ65559 QTV65556:QTV65559 RDR65556:RDR65559 RNN65556:RNN65559 RXJ65556:RXJ65559 SHF65556:SHF65559 SRB65556:SRB65559 TAX65556:TAX65559 TKT65556:TKT65559 TUP65556:TUP65559 UEL65556:UEL65559 UOH65556:UOH65559 UYD65556:UYD65559 VHZ65556:VHZ65559 VRV65556:VRV65559 WBR65556:WBR65559 WLN65556:WLN65559 WVJ65556:WVJ65559 B131092:B131095 IX131092:IX131095 ST131092:ST131095 ACP131092:ACP131095 AML131092:AML131095 AWH131092:AWH131095 BGD131092:BGD131095 BPZ131092:BPZ131095 BZV131092:BZV131095 CJR131092:CJR131095 CTN131092:CTN131095 DDJ131092:DDJ131095 DNF131092:DNF131095 DXB131092:DXB131095 EGX131092:EGX131095 EQT131092:EQT131095 FAP131092:FAP131095 FKL131092:FKL131095 FUH131092:FUH131095 GED131092:GED131095 GNZ131092:GNZ131095 GXV131092:GXV131095 HHR131092:HHR131095 HRN131092:HRN131095 IBJ131092:IBJ131095 ILF131092:ILF131095 IVB131092:IVB131095 JEX131092:JEX131095 JOT131092:JOT131095 JYP131092:JYP131095 KIL131092:KIL131095 KSH131092:KSH131095 LCD131092:LCD131095 LLZ131092:LLZ131095 LVV131092:LVV131095 MFR131092:MFR131095 MPN131092:MPN131095 MZJ131092:MZJ131095 NJF131092:NJF131095 NTB131092:NTB131095 OCX131092:OCX131095 OMT131092:OMT131095 OWP131092:OWP131095 PGL131092:PGL131095 PQH131092:PQH131095 QAD131092:QAD131095 QJZ131092:QJZ131095 QTV131092:QTV131095 RDR131092:RDR131095 RNN131092:RNN131095 RXJ131092:RXJ131095 SHF131092:SHF131095 SRB131092:SRB131095 TAX131092:TAX131095 TKT131092:TKT131095 TUP131092:TUP131095 UEL131092:UEL131095 UOH131092:UOH131095 UYD131092:UYD131095 VHZ131092:VHZ131095 VRV131092:VRV131095 WBR131092:WBR131095 WLN131092:WLN131095 WVJ131092:WVJ131095 B196628:B196631 IX196628:IX196631 ST196628:ST196631 ACP196628:ACP196631 AML196628:AML196631 AWH196628:AWH196631 BGD196628:BGD196631 BPZ196628:BPZ196631 BZV196628:BZV196631 CJR196628:CJR196631 CTN196628:CTN196631 DDJ196628:DDJ196631 DNF196628:DNF196631 DXB196628:DXB196631 EGX196628:EGX196631 EQT196628:EQT196631 FAP196628:FAP196631 FKL196628:FKL196631 FUH196628:FUH196631 GED196628:GED196631 GNZ196628:GNZ196631 GXV196628:GXV196631 HHR196628:HHR196631 HRN196628:HRN196631 IBJ196628:IBJ196631 ILF196628:ILF196631 IVB196628:IVB196631 JEX196628:JEX196631 JOT196628:JOT196631 JYP196628:JYP196631 KIL196628:KIL196631 KSH196628:KSH196631 LCD196628:LCD196631 LLZ196628:LLZ196631 LVV196628:LVV196631 MFR196628:MFR196631 MPN196628:MPN196631 MZJ196628:MZJ196631 NJF196628:NJF196631 NTB196628:NTB196631 OCX196628:OCX196631 OMT196628:OMT196631 OWP196628:OWP196631 PGL196628:PGL196631 PQH196628:PQH196631 QAD196628:QAD196631 QJZ196628:QJZ196631 QTV196628:QTV196631 RDR196628:RDR196631 RNN196628:RNN196631 RXJ196628:RXJ196631 SHF196628:SHF196631 SRB196628:SRB196631 TAX196628:TAX196631 TKT196628:TKT196631 TUP196628:TUP196631 UEL196628:UEL196631 UOH196628:UOH196631 UYD196628:UYD196631 VHZ196628:VHZ196631 VRV196628:VRV196631 WBR196628:WBR196631 WLN196628:WLN196631 WVJ196628:WVJ196631 B262164:B262167 IX262164:IX262167 ST262164:ST262167 ACP262164:ACP262167 AML262164:AML262167 AWH262164:AWH262167 BGD262164:BGD262167 BPZ262164:BPZ262167 BZV262164:BZV262167 CJR262164:CJR262167 CTN262164:CTN262167 DDJ262164:DDJ262167 DNF262164:DNF262167 DXB262164:DXB262167 EGX262164:EGX262167 EQT262164:EQT262167 FAP262164:FAP262167 FKL262164:FKL262167 FUH262164:FUH262167 GED262164:GED262167 GNZ262164:GNZ262167 GXV262164:GXV262167 HHR262164:HHR262167 HRN262164:HRN262167 IBJ262164:IBJ262167 ILF262164:ILF262167 IVB262164:IVB262167 JEX262164:JEX262167 JOT262164:JOT262167 JYP262164:JYP262167 KIL262164:KIL262167 KSH262164:KSH262167 LCD262164:LCD262167 LLZ262164:LLZ262167 LVV262164:LVV262167 MFR262164:MFR262167 MPN262164:MPN262167 MZJ262164:MZJ262167 NJF262164:NJF262167 NTB262164:NTB262167 OCX262164:OCX262167 OMT262164:OMT262167 OWP262164:OWP262167 PGL262164:PGL262167 PQH262164:PQH262167 QAD262164:QAD262167 QJZ262164:QJZ262167 QTV262164:QTV262167 RDR262164:RDR262167 RNN262164:RNN262167 RXJ262164:RXJ262167 SHF262164:SHF262167 SRB262164:SRB262167 TAX262164:TAX262167 TKT262164:TKT262167 TUP262164:TUP262167 UEL262164:UEL262167 UOH262164:UOH262167 UYD262164:UYD262167 VHZ262164:VHZ262167 VRV262164:VRV262167 WBR262164:WBR262167 WLN262164:WLN262167 WVJ262164:WVJ262167 B327700:B327703 IX327700:IX327703 ST327700:ST327703 ACP327700:ACP327703 AML327700:AML327703 AWH327700:AWH327703 BGD327700:BGD327703 BPZ327700:BPZ327703 BZV327700:BZV327703 CJR327700:CJR327703 CTN327700:CTN327703 DDJ327700:DDJ327703 DNF327700:DNF327703 DXB327700:DXB327703 EGX327700:EGX327703 EQT327700:EQT327703 FAP327700:FAP327703 FKL327700:FKL327703 FUH327700:FUH327703 GED327700:GED327703 GNZ327700:GNZ327703 GXV327700:GXV327703 HHR327700:HHR327703 HRN327700:HRN327703 IBJ327700:IBJ327703 ILF327700:ILF327703 IVB327700:IVB327703 JEX327700:JEX327703 JOT327700:JOT327703 JYP327700:JYP327703 KIL327700:KIL327703 KSH327700:KSH327703 LCD327700:LCD327703 LLZ327700:LLZ327703 LVV327700:LVV327703 MFR327700:MFR327703 MPN327700:MPN327703 MZJ327700:MZJ327703 NJF327700:NJF327703 NTB327700:NTB327703 OCX327700:OCX327703 OMT327700:OMT327703 OWP327700:OWP327703 PGL327700:PGL327703 PQH327700:PQH327703 QAD327700:QAD327703 QJZ327700:QJZ327703 QTV327700:QTV327703 RDR327700:RDR327703 RNN327700:RNN327703 RXJ327700:RXJ327703 SHF327700:SHF327703 SRB327700:SRB327703 TAX327700:TAX327703 TKT327700:TKT327703 TUP327700:TUP327703 UEL327700:UEL327703 UOH327700:UOH327703 UYD327700:UYD327703 VHZ327700:VHZ327703 VRV327700:VRV327703 WBR327700:WBR327703 WLN327700:WLN327703 WVJ327700:WVJ327703 B393236:B393239 IX393236:IX393239 ST393236:ST393239 ACP393236:ACP393239 AML393236:AML393239 AWH393236:AWH393239 BGD393236:BGD393239 BPZ393236:BPZ393239 BZV393236:BZV393239 CJR393236:CJR393239 CTN393236:CTN393239 DDJ393236:DDJ393239 DNF393236:DNF393239 DXB393236:DXB393239 EGX393236:EGX393239 EQT393236:EQT393239 FAP393236:FAP393239 FKL393236:FKL393239 FUH393236:FUH393239 GED393236:GED393239 GNZ393236:GNZ393239 GXV393236:GXV393239 HHR393236:HHR393239 HRN393236:HRN393239 IBJ393236:IBJ393239 ILF393236:ILF393239 IVB393236:IVB393239 JEX393236:JEX393239 JOT393236:JOT393239 JYP393236:JYP393239 KIL393236:KIL393239 KSH393236:KSH393239 LCD393236:LCD393239 LLZ393236:LLZ393239 LVV393236:LVV393239 MFR393236:MFR393239 MPN393236:MPN393239 MZJ393236:MZJ393239 NJF393236:NJF393239 NTB393236:NTB393239 OCX393236:OCX393239 OMT393236:OMT393239 OWP393236:OWP393239 PGL393236:PGL393239 PQH393236:PQH393239 QAD393236:QAD393239 QJZ393236:QJZ393239 QTV393236:QTV393239 RDR393236:RDR393239 RNN393236:RNN393239 RXJ393236:RXJ393239 SHF393236:SHF393239 SRB393236:SRB393239 TAX393236:TAX393239 TKT393236:TKT393239 TUP393236:TUP393239 UEL393236:UEL393239 UOH393236:UOH393239 UYD393236:UYD393239 VHZ393236:VHZ393239 VRV393236:VRV393239 WBR393236:WBR393239 WLN393236:WLN393239 WVJ393236:WVJ393239 B458772:B458775 IX458772:IX458775 ST458772:ST458775 ACP458772:ACP458775 AML458772:AML458775 AWH458772:AWH458775 BGD458772:BGD458775 BPZ458772:BPZ458775 BZV458772:BZV458775 CJR458772:CJR458775 CTN458772:CTN458775 DDJ458772:DDJ458775 DNF458772:DNF458775 DXB458772:DXB458775 EGX458772:EGX458775 EQT458772:EQT458775 FAP458772:FAP458775 FKL458772:FKL458775 FUH458772:FUH458775 GED458772:GED458775 GNZ458772:GNZ458775 GXV458772:GXV458775 HHR458772:HHR458775 HRN458772:HRN458775 IBJ458772:IBJ458775 ILF458772:ILF458775 IVB458772:IVB458775 JEX458772:JEX458775 JOT458772:JOT458775 JYP458772:JYP458775 KIL458772:KIL458775 KSH458772:KSH458775 LCD458772:LCD458775 LLZ458772:LLZ458775 LVV458772:LVV458775 MFR458772:MFR458775 MPN458772:MPN458775 MZJ458772:MZJ458775 NJF458772:NJF458775 NTB458772:NTB458775 OCX458772:OCX458775 OMT458772:OMT458775 OWP458772:OWP458775 PGL458772:PGL458775 PQH458772:PQH458775 QAD458772:QAD458775 QJZ458772:QJZ458775 QTV458772:QTV458775 RDR458772:RDR458775 RNN458772:RNN458775 RXJ458772:RXJ458775 SHF458772:SHF458775 SRB458772:SRB458775 TAX458772:TAX458775 TKT458772:TKT458775 TUP458772:TUP458775 UEL458772:UEL458775 UOH458772:UOH458775 UYD458772:UYD458775 VHZ458772:VHZ458775 VRV458772:VRV458775 WBR458772:WBR458775 WLN458772:WLN458775 WVJ458772:WVJ458775 B524308:B524311 IX524308:IX524311 ST524308:ST524311 ACP524308:ACP524311 AML524308:AML524311 AWH524308:AWH524311 BGD524308:BGD524311 BPZ524308:BPZ524311 BZV524308:BZV524311 CJR524308:CJR524311 CTN524308:CTN524311 DDJ524308:DDJ524311 DNF524308:DNF524311 DXB524308:DXB524311 EGX524308:EGX524311 EQT524308:EQT524311 FAP524308:FAP524311 FKL524308:FKL524311 FUH524308:FUH524311 GED524308:GED524311 GNZ524308:GNZ524311 GXV524308:GXV524311 HHR524308:HHR524311 HRN524308:HRN524311 IBJ524308:IBJ524311 ILF524308:ILF524311 IVB524308:IVB524311 JEX524308:JEX524311 JOT524308:JOT524311 JYP524308:JYP524311 KIL524308:KIL524311 KSH524308:KSH524311 LCD524308:LCD524311 LLZ524308:LLZ524311 LVV524308:LVV524311 MFR524308:MFR524311 MPN524308:MPN524311 MZJ524308:MZJ524311 NJF524308:NJF524311 NTB524308:NTB524311 OCX524308:OCX524311 OMT524308:OMT524311 OWP524308:OWP524311 PGL524308:PGL524311 PQH524308:PQH524311 QAD524308:QAD524311 QJZ524308:QJZ524311 QTV524308:QTV524311 RDR524308:RDR524311 RNN524308:RNN524311 RXJ524308:RXJ524311 SHF524308:SHF524311 SRB524308:SRB524311 TAX524308:TAX524311 TKT524308:TKT524311 TUP524308:TUP524311 UEL524308:UEL524311 UOH524308:UOH524311 UYD524308:UYD524311 VHZ524308:VHZ524311 VRV524308:VRV524311 WBR524308:WBR524311 WLN524308:WLN524311 WVJ524308:WVJ524311 B589844:B589847 IX589844:IX589847 ST589844:ST589847 ACP589844:ACP589847 AML589844:AML589847 AWH589844:AWH589847 BGD589844:BGD589847 BPZ589844:BPZ589847 BZV589844:BZV589847 CJR589844:CJR589847 CTN589844:CTN589847 DDJ589844:DDJ589847 DNF589844:DNF589847 DXB589844:DXB589847 EGX589844:EGX589847 EQT589844:EQT589847 FAP589844:FAP589847 FKL589844:FKL589847 FUH589844:FUH589847 GED589844:GED589847 GNZ589844:GNZ589847 GXV589844:GXV589847 HHR589844:HHR589847 HRN589844:HRN589847 IBJ589844:IBJ589847 ILF589844:ILF589847 IVB589844:IVB589847 JEX589844:JEX589847 JOT589844:JOT589847 JYP589844:JYP589847 KIL589844:KIL589847 KSH589844:KSH589847 LCD589844:LCD589847 LLZ589844:LLZ589847 LVV589844:LVV589847 MFR589844:MFR589847 MPN589844:MPN589847 MZJ589844:MZJ589847 NJF589844:NJF589847 NTB589844:NTB589847 OCX589844:OCX589847 OMT589844:OMT589847 OWP589844:OWP589847 PGL589844:PGL589847 PQH589844:PQH589847 QAD589844:QAD589847 QJZ589844:QJZ589847 QTV589844:QTV589847 RDR589844:RDR589847 RNN589844:RNN589847 RXJ589844:RXJ589847 SHF589844:SHF589847 SRB589844:SRB589847 TAX589844:TAX589847 TKT589844:TKT589847 TUP589844:TUP589847 UEL589844:UEL589847 UOH589844:UOH589847 UYD589844:UYD589847 VHZ589844:VHZ589847 VRV589844:VRV589847 WBR589844:WBR589847 WLN589844:WLN589847 WVJ589844:WVJ589847 B655380:B655383 IX655380:IX655383 ST655380:ST655383 ACP655380:ACP655383 AML655380:AML655383 AWH655380:AWH655383 BGD655380:BGD655383 BPZ655380:BPZ655383 BZV655380:BZV655383 CJR655380:CJR655383 CTN655380:CTN655383 DDJ655380:DDJ655383 DNF655380:DNF655383 DXB655380:DXB655383 EGX655380:EGX655383 EQT655380:EQT655383 FAP655380:FAP655383 FKL655380:FKL655383 FUH655380:FUH655383 GED655380:GED655383 GNZ655380:GNZ655383 GXV655380:GXV655383 HHR655380:HHR655383 HRN655380:HRN655383 IBJ655380:IBJ655383 ILF655380:ILF655383 IVB655380:IVB655383 JEX655380:JEX655383 JOT655380:JOT655383 JYP655380:JYP655383 KIL655380:KIL655383 KSH655380:KSH655383 LCD655380:LCD655383 LLZ655380:LLZ655383 LVV655380:LVV655383 MFR655380:MFR655383 MPN655380:MPN655383 MZJ655380:MZJ655383 NJF655380:NJF655383 NTB655380:NTB655383 OCX655380:OCX655383 OMT655380:OMT655383 OWP655380:OWP655383 PGL655380:PGL655383 PQH655380:PQH655383 QAD655380:QAD655383 QJZ655380:QJZ655383 QTV655380:QTV655383 RDR655380:RDR655383 RNN655380:RNN655383 RXJ655380:RXJ655383 SHF655380:SHF655383 SRB655380:SRB655383 TAX655380:TAX655383 TKT655380:TKT655383 TUP655380:TUP655383 UEL655380:UEL655383 UOH655380:UOH655383 UYD655380:UYD655383 VHZ655380:VHZ655383 VRV655380:VRV655383 WBR655380:WBR655383 WLN655380:WLN655383 WVJ655380:WVJ655383 B720916:B720919 IX720916:IX720919 ST720916:ST720919 ACP720916:ACP720919 AML720916:AML720919 AWH720916:AWH720919 BGD720916:BGD720919 BPZ720916:BPZ720919 BZV720916:BZV720919 CJR720916:CJR720919 CTN720916:CTN720919 DDJ720916:DDJ720919 DNF720916:DNF720919 DXB720916:DXB720919 EGX720916:EGX720919 EQT720916:EQT720919 FAP720916:FAP720919 FKL720916:FKL720919 FUH720916:FUH720919 GED720916:GED720919 GNZ720916:GNZ720919 GXV720916:GXV720919 HHR720916:HHR720919 HRN720916:HRN720919 IBJ720916:IBJ720919 ILF720916:ILF720919 IVB720916:IVB720919 JEX720916:JEX720919 JOT720916:JOT720919 JYP720916:JYP720919 KIL720916:KIL720919 KSH720916:KSH720919 LCD720916:LCD720919 LLZ720916:LLZ720919 LVV720916:LVV720919 MFR720916:MFR720919 MPN720916:MPN720919 MZJ720916:MZJ720919 NJF720916:NJF720919 NTB720916:NTB720919 OCX720916:OCX720919 OMT720916:OMT720919 OWP720916:OWP720919 PGL720916:PGL720919 PQH720916:PQH720919 QAD720916:QAD720919 QJZ720916:QJZ720919 QTV720916:QTV720919 RDR720916:RDR720919 RNN720916:RNN720919 RXJ720916:RXJ720919 SHF720916:SHF720919 SRB720916:SRB720919 TAX720916:TAX720919 TKT720916:TKT720919 TUP720916:TUP720919 UEL720916:UEL720919 UOH720916:UOH720919 UYD720916:UYD720919 VHZ720916:VHZ720919 VRV720916:VRV720919 WBR720916:WBR720919 WLN720916:WLN720919 WVJ720916:WVJ720919 B786452:B786455 IX786452:IX786455 ST786452:ST786455 ACP786452:ACP786455 AML786452:AML786455 AWH786452:AWH786455 BGD786452:BGD786455 BPZ786452:BPZ786455 BZV786452:BZV786455 CJR786452:CJR786455 CTN786452:CTN786455 DDJ786452:DDJ786455 DNF786452:DNF786455 DXB786452:DXB786455 EGX786452:EGX786455 EQT786452:EQT786455 FAP786452:FAP786455 FKL786452:FKL786455 FUH786452:FUH786455 GED786452:GED786455 GNZ786452:GNZ786455 GXV786452:GXV786455 HHR786452:HHR786455 HRN786452:HRN786455 IBJ786452:IBJ786455 ILF786452:ILF786455 IVB786452:IVB786455 JEX786452:JEX786455 JOT786452:JOT786455 JYP786452:JYP786455 KIL786452:KIL786455 KSH786452:KSH786455 LCD786452:LCD786455 LLZ786452:LLZ786455 LVV786452:LVV786455 MFR786452:MFR786455 MPN786452:MPN786455 MZJ786452:MZJ786455 NJF786452:NJF786455 NTB786452:NTB786455 OCX786452:OCX786455 OMT786452:OMT786455 OWP786452:OWP786455 PGL786452:PGL786455 PQH786452:PQH786455 QAD786452:QAD786455 QJZ786452:QJZ786455 QTV786452:QTV786455 RDR786452:RDR786455 RNN786452:RNN786455 RXJ786452:RXJ786455 SHF786452:SHF786455 SRB786452:SRB786455 TAX786452:TAX786455 TKT786452:TKT786455 TUP786452:TUP786455 UEL786452:UEL786455 UOH786452:UOH786455 UYD786452:UYD786455 VHZ786452:VHZ786455 VRV786452:VRV786455 WBR786452:WBR786455 WLN786452:WLN786455 WVJ786452:WVJ786455 B851988:B851991 IX851988:IX851991 ST851988:ST851991 ACP851988:ACP851991 AML851988:AML851991 AWH851988:AWH851991 BGD851988:BGD851991 BPZ851988:BPZ851991 BZV851988:BZV851991 CJR851988:CJR851991 CTN851988:CTN851991 DDJ851988:DDJ851991 DNF851988:DNF851991 DXB851988:DXB851991 EGX851988:EGX851991 EQT851988:EQT851991 FAP851988:FAP851991 FKL851988:FKL851991 FUH851988:FUH851991 GED851988:GED851991 GNZ851988:GNZ851991 GXV851988:GXV851991 HHR851988:HHR851991 HRN851988:HRN851991 IBJ851988:IBJ851991 ILF851988:ILF851991 IVB851988:IVB851991 JEX851988:JEX851991 JOT851988:JOT851991 JYP851988:JYP851991 KIL851988:KIL851991 KSH851988:KSH851991 LCD851988:LCD851991 LLZ851988:LLZ851991 LVV851988:LVV851991 MFR851988:MFR851991 MPN851988:MPN851991 MZJ851988:MZJ851991 NJF851988:NJF851991 NTB851988:NTB851991 OCX851988:OCX851991 OMT851988:OMT851991 OWP851988:OWP851991 PGL851988:PGL851991 PQH851988:PQH851991 QAD851988:QAD851991 QJZ851988:QJZ851991 QTV851988:QTV851991 RDR851988:RDR851991 RNN851988:RNN851991 RXJ851988:RXJ851991 SHF851988:SHF851991 SRB851988:SRB851991 TAX851988:TAX851991 TKT851988:TKT851991 TUP851988:TUP851991 UEL851988:UEL851991 UOH851988:UOH851991 UYD851988:UYD851991 VHZ851988:VHZ851991 VRV851988:VRV851991 WBR851988:WBR851991 WLN851988:WLN851991 WVJ851988:WVJ851991 B917524:B917527 IX917524:IX917527 ST917524:ST917527 ACP917524:ACP917527 AML917524:AML917527 AWH917524:AWH917527 BGD917524:BGD917527 BPZ917524:BPZ917527 BZV917524:BZV917527 CJR917524:CJR917527 CTN917524:CTN917527 DDJ917524:DDJ917527 DNF917524:DNF917527 DXB917524:DXB917527 EGX917524:EGX917527 EQT917524:EQT917527 FAP917524:FAP917527 FKL917524:FKL917527 FUH917524:FUH917527 GED917524:GED917527 GNZ917524:GNZ917527 GXV917524:GXV917527 HHR917524:HHR917527 HRN917524:HRN917527 IBJ917524:IBJ917527 ILF917524:ILF917527 IVB917524:IVB917527 JEX917524:JEX917527 JOT917524:JOT917527 JYP917524:JYP917527 KIL917524:KIL917527 KSH917524:KSH917527 LCD917524:LCD917527 LLZ917524:LLZ917527 LVV917524:LVV917527 MFR917524:MFR917527 MPN917524:MPN917527 MZJ917524:MZJ917527 NJF917524:NJF917527 NTB917524:NTB917527 OCX917524:OCX917527 OMT917524:OMT917527 OWP917524:OWP917527 PGL917524:PGL917527 PQH917524:PQH917527 QAD917524:QAD917527 QJZ917524:QJZ917527 QTV917524:QTV917527 RDR917524:RDR917527 RNN917524:RNN917527 RXJ917524:RXJ917527 SHF917524:SHF917527 SRB917524:SRB917527 TAX917524:TAX917527 TKT917524:TKT917527 TUP917524:TUP917527 UEL917524:UEL917527 UOH917524:UOH917527 UYD917524:UYD917527 VHZ917524:VHZ917527 VRV917524:VRV917527 WBR917524:WBR917527 WLN917524:WLN917527 WVJ917524:WVJ917527 B983060:B983063 IX983060:IX983063 ST983060:ST983063 ACP983060:ACP983063 AML983060:AML983063 AWH983060:AWH983063 BGD983060:BGD983063 BPZ983060:BPZ983063 BZV983060:BZV983063 CJR983060:CJR983063 CTN983060:CTN983063 DDJ983060:DDJ983063 DNF983060:DNF983063 DXB983060:DXB983063 EGX983060:EGX983063 EQT983060:EQT983063 FAP983060:FAP983063 FKL983060:FKL983063 FUH983060:FUH983063 GED983060:GED983063 GNZ983060:GNZ983063 GXV983060:GXV983063 HHR983060:HHR983063 HRN983060:HRN983063 IBJ983060:IBJ983063 ILF983060:ILF983063 IVB983060:IVB983063 JEX983060:JEX983063 JOT983060:JOT983063 JYP983060:JYP983063 KIL983060:KIL983063 KSH983060:KSH983063 LCD983060:LCD983063 LLZ983060:LLZ983063 LVV983060:LVV983063 MFR983060:MFR983063 MPN983060:MPN983063 MZJ983060:MZJ983063 NJF983060:NJF983063 NTB983060:NTB983063 OCX983060:OCX983063 OMT983060:OMT983063 OWP983060:OWP983063 PGL983060:PGL983063 PQH983060:PQH983063 QAD983060:QAD983063 QJZ983060:QJZ983063 QTV983060:QTV983063 RDR983060:RDR983063 RNN983060:RNN983063 RXJ983060:RXJ983063 SHF983060:SHF983063 SRB983060:SRB983063 TAX983060:TAX983063 TKT983060:TKT983063 TUP983060:TUP983063 UEL983060:UEL983063 UOH983060:UOH983063 UYD983060:UYD983063 VHZ983060:VHZ983063 VRV983060:VRV983063 WBR983060:WBR983063 WLN983060:WLN983063 WVJ983060:WVJ983063" xr:uid="{D2083596-634F-46A7-9FF9-452CE7957248}"/>
    <dataValidation type="list"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4760E862-BEE7-4640-82D9-81992A492632}">
      <formula1>TypeOfDed</formula1>
    </dataValidation>
    <dataValidation allowBlank="1" showInputMessage="1" showErrorMessage="1" promptTitle="Original Statement Receipt No." prompt="If Revised Return, Enter Receipt No. of Original Return._x000a__x000a_- SAG Infotech"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C9AB89A1-32D4-498A-A866-365C95A8319A}"/>
    <dataValidation allowBlank="1" showInputMessage="1" showErrorMessage="1" promptTitle="Revised Return :" prompt="Enter 'Y' for Revised Return_x000a_'N' for Original Return._x000a__x000a_- SAG Infotech"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2794B67B-FF9A-42B2-AE26-00DF5BF961D0}"/>
    <dataValidation allowBlank="1" showErrorMessage="1" promptTitle="Original Statement Receipt No." prompt="If Revised Return, Enter Receipt No. of Original Return._x000a__x000a_- SAG Infotech" sqref="B34:B35 IX34:IX35 ST34:ST35 ACP34:ACP35 AML34:AML35 AWH34:AWH35 BGD34:BGD35 BPZ34:BPZ35 BZV34:BZV35 CJR34:CJR35 CTN34:CTN35 DDJ34:DDJ35 DNF34:DNF35 DXB34:DXB35 EGX34:EGX35 EQT34:EQT35 FAP34:FAP35 FKL34:FKL35 FUH34:FUH35 GED34:GED35 GNZ34:GNZ35 GXV34:GXV35 HHR34:HHR35 HRN34:HRN35 IBJ34:IBJ35 ILF34:ILF35 IVB34:IVB35 JEX34:JEX35 JOT34:JOT35 JYP34:JYP35 KIL34:KIL35 KSH34:KSH35 LCD34:LCD35 LLZ34:LLZ35 LVV34:LVV35 MFR34:MFR35 MPN34:MPN35 MZJ34:MZJ35 NJF34:NJF35 NTB34:NTB35 OCX34:OCX35 OMT34:OMT35 OWP34:OWP35 PGL34:PGL35 PQH34:PQH35 QAD34:QAD35 QJZ34:QJZ35 QTV34:QTV35 RDR34:RDR35 RNN34:RNN35 RXJ34:RXJ35 SHF34:SHF35 SRB34:SRB35 TAX34:TAX35 TKT34:TKT35 TUP34:TUP35 UEL34:UEL35 UOH34:UOH35 UYD34:UYD35 VHZ34:VHZ35 VRV34:VRV35 WBR34:WBR35 WLN34:WLN35 WVJ34:WVJ35 B65570:B65571 IX65570:IX65571 ST65570:ST65571 ACP65570:ACP65571 AML65570:AML65571 AWH65570:AWH65571 BGD65570:BGD65571 BPZ65570:BPZ65571 BZV65570:BZV65571 CJR65570:CJR65571 CTN65570:CTN65571 DDJ65570:DDJ65571 DNF65570:DNF65571 DXB65570:DXB65571 EGX65570:EGX65571 EQT65570:EQT65571 FAP65570:FAP65571 FKL65570:FKL65571 FUH65570:FUH65571 GED65570:GED65571 GNZ65570:GNZ65571 GXV65570:GXV65571 HHR65570:HHR65571 HRN65570:HRN65571 IBJ65570:IBJ65571 ILF65570:ILF65571 IVB65570:IVB65571 JEX65570:JEX65571 JOT65570:JOT65571 JYP65570:JYP65571 KIL65570:KIL65571 KSH65570:KSH65571 LCD65570:LCD65571 LLZ65570:LLZ65571 LVV65570:LVV65571 MFR65570:MFR65571 MPN65570:MPN65571 MZJ65570:MZJ65571 NJF65570:NJF65571 NTB65570:NTB65571 OCX65570:OCX65571 OMT65570:OMT65571 OWP65570:OWP65571 PGL65570:PGL65571 PQH65570:PQH65571 QAD65570:QAD65571 QJZ65570:QJZ65571 QTV65570:QTV65571 RDR65570:RDR65571 RNN65570:RNN65571 RXJ65570:RXJ65571 SHF65570:SHF65571 SRB65570:SRB65571 TAX65570:TAX65571 TKT65570:TKT65571 TUP65570:TUP65571 UEL65570:UEL65571 UOH65570:UOH65571 UYD65570:UYD65571 VHZ65570:VHZ65571 VRV65570:VRV65571 WBR65570:WBR65571 WLN65570:WLN65571 WVJ65570:WVJ65571 B131106:B131107 IX131106:IX131107 ST131106:ST131107 ACP131106:ACP131107 AML131106:AML131107 AWH131106:AWH131107 BGD131106:BGD131107 BPZ131106:BPZ131107 BZV131106:BZV131107 CJR131106:CJR131107 CTN131106:CTN131107 DDJ131106:DDJ131107 DNF131106:DNF131107 DXB131106:DXB131107 EGX131106:EGX131107 EQT131106:EQT131107 FAP131106:FAP131107 FKL131106:FKL131107 FUH131106:FUH131107 GED131106:GED131107 GNZ131106:GNZ131107 GXV131106:GXV131107 HHR131106:HHR131107 HRN131106:HRN131107 IBJ131106:IBJ131107 ILF131106:ILF131107 IVB131106:IVB131107 JEX131106:JEX131107 JOT131106:JOT131107 JYP131106:JYP131107 KIL131106:KIL131107 KSH131106:KSH131107 LCD131106:LCD131107 LLZ131106:LLZ131107 LVV131106:LVV131107 MFR131106:MFR131107 MPN131106:MPN131107 MZJ131106:MZJ131107 NJF131106:NJF131107 NTB131106:NTB131107 OCX131106:OCX131107 OMT131106:OMT131107 OWP131106:OWP131107 PGL131106:PGL131107 PQH131106:PQH131107 QAD131106:QAD131107 QJZ131106:QJZ131107 QTV131106:QTV131107 RDR131106:RDR131107 RNN131106:RNN131107 RXJ131106:RXJ131107 SHF131106:SHF131107 SRB131106:SRB131107 TAX131106:TAX131107 TKT131106:TKT131107 TUP131106:TUP131107 UEL131106:UEL131107 UOH131106:UOH131107 UYD131106:UYD131107 VHZ131106:VHZ131107 VRV131106:VRV131107 WBR131106:WBR131107 WLN131106:WLN131107 WVJ131106:WVJ131107 B196642:B196643 IX196642:IX196643 ST196642:ST196643 ACP196642:ACP196643 AML196642:AML196643 AWH196642:AWH196643 BGD196642:BGD196643 BPZ196642:BPZ196643 BZV196642:BZV196643 CJR196642:CJR196643 CTN196642:CTN196643 DDJ196642:DDJ196643 DNF196642:DNF196643 DXB196642:DXB196643 EGX196642:EGX196643 EQT196642:EQT196643 FAP196642:FAP196643 FKL196642:FKL196643 FUH196642:FUH196643 GED196642:GED196643 GNZ196642:GNZ196643 GXV196642:GXV196643 HHR196642:HHR196643 HRN196642:HRN196643 IBJ196642:IBJ196643 ILF196642:ILF196643 IVB196642:IVB196643 JEX196642:JEX196643 JOT196642:JOT196643 JYP196642:JYP196643 KIL196642:KIL196643 KSH196642:KSH196643 LCD196642:LCD196643 LLZ196642:LLZ196643 LVV196642:LVV196643 MFR196642:MFR196643 MPN196642:MPN196643 MZJ196642:MZJ196643 NJF196642:NJF196643 NTB196642:NTB196643 OCX196642:OCX196643 OMT196642:OMT196643 OWP196642:OWP196643 PGL196642:PGL196643 PQH196642:PQH196643 QAD196642:QAD196643 QJZ196642:QJZ196643 QTV196642:QTV196643 RDR196642:RDR196643 RNN196642:RNN196643 RXJ196642:RXJ196643 SHF196642:SHF196643 SRB196642:SRB196643 TAX196642:TAX196643 TKT196642:TKT196643 TUP196642:TUP196643 UEL196642:UEL196643 UOH196642:UOH196643 UYD196642:UYD196643 VHZ196642:VHZ196643 VRV196642:VRV196643 WBR196642:WBR196643 WLN196642:WLN196643 WVJ196642:WVJ196643 B262178:B262179 IX262178:IX262179 ST262178:ST262179 ACP262178:ACP262179 AML262178:AML262179 AWH262178:AWH262179 BGD262178:BGD262179 BPZ262178:BPZ262179 BZV262178:BZV262179 CJR262178:CJR262179 CTN262178:CTN262179 DDJ262178:DDJ262179 DNF262178:DNF262179 DXB262178:DXB262179 EGX262178:EGX262179 EQT262178:EQT262179 FAP262178:FAP262179 FKL262178:FKL262179 FUH262178:FUH262179 GED262178:GED262179 GNZ262178:GNZ262179 GXV262178:GXV262179 HHR262178:HHR262179 HRN262178:HRN262179 IBJ262178:IBJ262179 ILF262178:ILF262179 IVB262178:IVB262179 JEX262178:JEX262179 JOT262178:JOT262179 JYP262178:JYP262179 KIL262178:KIL262179 KSH262178:KSH262179 LCD262178:LCD262179 LLZ262178:LLZ262179 LVV262178:LVV262179 MFR262178:MFR262179 MPN262178:MPN262179 MZJ262178:MZJ262179 NJF262178:NJF262179 NTB262178:NTB262179 OCX262178:OCX262179 OMT262178:OMT262179 OWP262178:OWP262179 PGL262178:PGL262179 PQH262178:PQH262179 QAD262178:QAD262179 QJZ262178:QJZ262179 QTV262178:QTV262179 RDR262178:RDR262179 RNN262178:RNN262179 RXJ262178:RXJ262179 SHF262178:SHF262179 SRB262178:SRB262179 TAX262178:TAX262179 TKT262178:TKT262179 TUP262178:TUP262179 UEL262178:UEL262179 UOH262178:UOH262179 UYD262178:UYD262179 VHZ262178:VHZ262179 VRV262178:VRV262179 WBR262178:WBR262179 WLN262178:WLN262179 WVJ262178:WVJ262179 B327714:B327715 IX327714:IX327715 ST327714:ST327715 ACP327714:ACP327715 AML327714:AML327715 AWH327714:AWH327715 BGD327714:BGD327715 BPZ327714:BPZ327715 BZV327714:BZV327715 CJR327714:CJR327715 CTN327714:CTN327715 DDJ327714:DDJ327715 DNF327714:DNF327715 DXB327714:DXB327715 EGX327714:EGX327715 EQT327714:EQT327715 FAP327714:FAP327715 FKL327714:FKL327715 FUH327714:FUH327715 GED327714:GED327715 GNZ327714:GNZ327715 GXV327714:GXV327715 HHR327714:HHR327715 HRN327714:HRN327715 IBJ327714:IBJ327715 ILF327714:ILF327715 IVB327714:IVB327715 JEX327714:JEX327715 JOT327714:JOT327715 JYP327714:JYP327715 KIL327714:KIL327715 KSH327714:KSH327715 LCD327714:LCD327715 LLZ327714:LLZ327715 LVV327714:LVV327715 MFR327714:MFR327715 MPN327714:MPN327715 MZJ327714:MZJ327715 NJF327714:NJF327715 NTB327714:NTB327715 OCX327714:OCX327715 OMT327714:OMT327715 OWP327714:OWP327715 PGL327714:PGL327715 PQH327714:PQH327715 QAD327714:QAD327715 QJZ327714:QJZ327715 QTV327714:QTV327715 RDR327714:RDR327715 RNN327714:RNN327715 RXJ327714:RXJ327715 SHF327714:SHF327715 SRB327714:SRB327715 TAX327714:TAX327715 TKT327714:TKT327715 TUP327714:TUP327715 UEL327714:UEL327715 UOH327714:UOH327715 UYD327714:UYD327715 VHZ327714:VHZ327715 VRV327714:VRV327715 WBR327714:WBR327715 WLN327714:WLN327715 WVJ327714:WVJ327715 B393250:B393251 IX393250:IX393251 ST393250:ST393251 ACP393250:ACP393251 AML393250:AML393251 AWH393250:AWH393251 BGD393250:BGD393251 BPZ393250:BPZ393251 BZV393250:BZV393251 CJR393250:CJR393251 CTN393250:CTN393251 DDJ393250:DDJ393251 DNF393250:DNF393251 DXB393250:DXB393251 EGX393250:EGX393251 EQT393250:EQT393251 FAP393250:FAP393251 FKL393250:FKL393251 FUH393250:FUH393251 GED393250:GED393251 GNZ393250:GNZ393251 GXV393250:GXV393251 HHR393250:HHR393251 HRN393250:HRN393251 IBJ393250:IBJ393251 ILF393250:ILF393251 IVB393250:IVB393251 JEX393250:JEX393251 JOT393250:JOT393251 JYP393250:JYP393251 KIL393250:KIL393251 KSH393250:KSH393251 LCD393250:LCD393251 LLZ393250:LLZ393251 LVV393250:LVV393251 MFR393250:MFR393251 MPN393250:MPN393251 MZJ393250:MZJ393251 NJF393250:NJF393251 NTB393250:NTB393251 OCX393250:OCX393251 OMT393250:OMT393251 OWP393250:OWP393251 PGL393250:PGL393251 PQH393250:PQH393251 QAD393250:QAD393251 QJZ393250:QJZ393251 QTV393250:QTV393251 RDR393250:RDR393251 RNN393250:RNN393251 RXJ393250:RXJ393251 SHF393250:SHF393251 SRB393250:SRB393251 TAX393250:TAX393251 TKT393250:TKT393251 TUP393250:TUP393251 UEL393250:UEL393251 UOH393250:UOH393251 UYD393250:UYD393251 VHZ393250:VHZ393251 VRV393250:VRV393251 WBR393250:WBR393251 WLN393250:WLN393251 WVJ393250:WVJ393251 B458786:B458787 IX458786:IX458787 ST458786:ST458787 ACP458786:ACP458787 AML458786:AML458787 AWH458786:AWH458787 BGD458786:BGD458787 BPZ458786:BPZ458787 BZV458786:BZV458787 CJR458786:CJR458787 CTN458786:CTN458787 DDJ458786:DDJ458787 DNF458786:DNF458787 DXB458786:DXB458787 EGX458786:EGX458787 EQT458786:EQT458787 FAP458786:FAP458787 FKL458786:FKL458787 FUH458786:FUH458787 GED458786:GED458787 GNZ458786:GNZ458787 GXV458786:GXV458787 HHR458786:HHR458787 HRN458786:HRN458787 IBJ458786:IBJ458787 ILF458786:ILF458787 IVB458786:IVB458787 JEX458786:JEX458787 JOT458786:JOT458787 JYP458786:JYP458787 KIL458786:KIL458787 KSH458786:KSH458787 LCD458786:LCD458787 LLZ458786:LLZ458787 LVV458786:LVV458787 MFR458786:MFR458787 MPN458786:MPN458787 MZJ458786:MZJ458787 NJF458786:NJF458787 NTB458786:NTB458787 OCX458786:OCX458787 OMT458786:OMT458787 OWP458786:OWP458787 PGL458786:PGL458787 PQH458786:PQH458787 QAD458786:QAD458787 QJZ458786:QJZ458787 QTV458786:QTV458787 RDR458786:RDR458787 RNN458786:RNN458787 RXJ458786:RXJ458787 SHF458786:SHF458787 SRB458786:SRB458787 TAX458786:TAX458787 TKT458786:TKT458787 TUP458786:TUP458787 UEL458786:UEL458787 UOH458786:UOH458787 UYD458786:UYD458787 VHZ458786:VHZ458787 VRV458786:VRV458787 WBR458786:WBR458787 WLN458786:WLN458787 WVJ458786:WVJ458787 B524322:B524323 IX524322:IX524323 ST524322:ST524323 ACP524322:ACP524323 AML524322:AML524323 AWH524322:AWH524323 BGD524322:BGD524323 BPZ524322:BPZ524323 BZV524322:BZV524323 CJR524322:CJR524323 CTN524322:CTN524323 DDJ524322:DDJ524323 DNF524322:DNF524323 DXB524322:DXB524323 EGX524322:EGX524323 EQT524322:EQT524323 FAP524322:FAP524323 FKL524322:FKL524323 FUH524322:FUH524323 GED524322:GED524323 GNZ524322:GNZ524323 GXV524322:GXV524323 HHR524322:HHR524323 HRN524322:HRN524323 IBJ524322:IBJ524323 ILF524322:ILF524323 IVB524322:IVB524323 JEX524322:JEX524323 JOT524322:JOT524323 JYP524322:JYP524323 KIL524322:KIL524323 KSH524322:KSH524323 LCD524322:LCD524323 LLZ524322:LLZ524323 LVV524322:LVV524323 MFR524322:MFR524323 MPN524322:MPN524323 MZJ524322:MZJ524323 NJF524322:NJF524323 NTB524322:NTB524323 OCX524322:OCX524323 OMT524322:OMT524323 OWP524322:OWP524323 PGL524322:PGL524323 PQH524322:PQH524323 QAD524322:QAD524323 QJZ524322:QJZ524323 QTV524322:QTV524323 RDR524322:RDR524323 RNN524322:RNN524323 RXJ524322:RXJ524323 SHF524322:SHF524323 SRB524322:SRB524323 TAX524322:TAX524323 TKT524322:TKT524323 TUP524322:TUP524323 UEL524322:UEL524323 UOH524322:UOH524323 UYD524322:UYD524323 VHZ524322:VHZ524323 VRV524322:VRV524323 WBR524322:WBR524323 WLN524322:WLN524323 WVJ524322:WVJ524323 B589858:B589859 IX589858:IX589859 ST589858:ST589859 ACP589858:ACP589859 AML589858:AML589859 AWH589858:AWH589859 BGD589858:BGD589859 BPZ589858:BPZ589859 BZV589858:BZV589859 CJR589858:CJR589859 CTN589858:CTN589859 DDJ589858:DDJ589859 DNF589858:DNF589859 DXB589858:DXB589859 EGX589858:EGX589859 EQT589858:EQT589859 FAP589858:FAP589859 FKL589858:FKL589859 FUH589858:FUH589859 GED589858:GED589859 GNZ589858:GNZ589859 GXV589858:GXV589859 HHR589858:HHR589859 HRN589858:HRN589859 IBJ589858:IBJ589859 ILF589858:ILF589859 IVB589858:IVB589859 JEX589858:JEX589859 JOT589858:JOT589859 JYP589858:JYP589859 KIL589858:KIL589859 KSH589858:KSH589859 LCD589858:LCD589859 LLZ589858:LLZ589859 LVV589858:LVV589859 MFR589858:MFR589859 MPN589858:MPN589859 MZJ589858:MZJ589859 NJF589858:NJF589859 NTB589858:NTB589859 OCX589858:OCX589859 OMT589858:OMT589859 OWP589858:OWP589859 PGL589858:PGL589859 PQH589858:PQH589859 QAD589858:QAD589859 QJZ589858:QJZ589859 QTV589858:QTV589859 RDR589858:RDR589859 RNN589858:RNN589859 RXJ589858:RXJ589859 SHF589858:SHF589859 SRB589858:SRB589859 TAX589858:TAX589859 TKT589858:TKT589859 TUP589858:TUP589859 UEL589858:UEL589859 UOH589858:UOH589859 UYD589858:UYD589859 VHZ589858:VHZ589859 VRV589858:VRV589859 WBR589858:WBR589859 WLN589858:WLN589859 WVJ589858:WVJ589859 B655394:B655395 IX655394:IX655395 ST655394:ST655395 ACP655394:ACP655395 AML655394:AML655395 AWH655394:AWH655395 BGD655394:BGD655395 BPZ655394:BPZ655395 BZV655394:BZV655395 CJR655394:CJR655395 CTN655394:CTN655395 DDJ655394:DDJ655395 DNF655394:DNF655395 DXB655394:DXB655395 EGX655394:EGX655395 EQT655394:EQT655395 FAP655394:FAP655395 FKL655394:FKL655395 FUH655394:FUH655395 GED655394:GED655395 GNZ655394:GNZ655395 GXV655394:GXV655395 HHR655394:HHR655395 HRN655394:HRN655395 IBJ655394:IBJ655395 ILF655394:ILF655395 IVB655394:IVB655395 JEX655394:JEX655395 JOT655394:JOT655395 JYP655394:JYP655395 KIL655394:KIL655395 KSH655394:KSH655395 LCD655394:LCD655395 LLZ655394:LLZ655395 LVV655394:LVV655395 MFR655394:MFR655395 MPN655394:MPN655395 MZJ655394:MZJ655395 NJF655394:NJF655395 NTB655394:NTB655395 OCX655394:OCX655395 OMT655394:OMT655395 OWP655394:OWP655395 PGL655394:PGL655395 PQH655394:PQH655395 QAD655394:QAD655395 QJZ655394:QJZ655395 QTV655394:QTV655395 RDR655394:RDR655395 RNN655394:RNN655395 RXJ655394:RXJ655395 SHF655394:SHF655395 SRB655394:SRB655395 TAX655394:TAX655395 TKT655394:TKT655395 TUP655394:TUP655395 UEL655394:UEL655395 UOH655394:UOH655395 UYD655394:UYD655395 VHZ655394:VHZ655395 VRV655394:VRV655395 WBR655394:WBR655395 WLN655394:WLN655395 WVJ655394:WVJ655395 B720930:B720931 IX720930:IX720931 ST720930:ST720931 ACP720930:ACP720931 AML720930:AML720931 AWH720930:AWH720931 BGD720930:BGD720931 BPZ720930:BPZ720931 BZV720930:BZV720931 CJR720930:CJR720931 CTN720930:CTN720931 DDJ720930:DDJ720931 DNF720930:DNF720931 DXB720930:DXB720931 EGX720930:EGX720931 EQT720930:EQT720931 FAP720930:FAP720931 FKL720930:FKL720931 FUH720930:FUH720931 GED720930:GED720931 GNZ720930:GNZ720931 GXV720930:GXV720931 HHR720930:HHR720931 HRN720930:HRN720931 IBJ720930:IBJ720931 ILF720930:ILF720931 IVB720930:IVB720931 JEX720930:JEX720931 JOT720930:JOT720931 JYP720930:JYP720931 KIL720930:KIL720931 KSH720930:KSH720931 LCD720930:LCD720931 LLZ720930:LLZ720931 LVV720930:LVV720931 MFR720930:MFR720931 MPN720930:MPN720931 MZJ720930:MZJ720931 NJF720930:NJF720931 NTB720930:NTB720931 OCX720930:OCX720931 OMT720930:OMT720931 OWP720930:OWP720931 PGL720930:PGL720931 PQH720930:PQH720931 QAD720930:QAD720931 QJZ720930:QJZ720931 QTV720930:QTV720931 RDR720930:RDR720931 RNN720930:RNN720931 RXJ720930:RXJ720931 SHF720930:SHF720931 SRB720930:SRB720931 TAX720930:TAX720931 TKT720930:TKT720931 TUP720930:TUP720931 UEL720930:UEL720931 UOH720930:UOH720931 UYD720930:UYD720931 VHZ720930:VHZ720931 VRV720930:VRV720931 WBR720930:WBR720931 WLN720930:WLN720931 WVJ720930:WVJ720931 B786466:B786467 IX786466:IX786467 ST786466:ST786467 ACP786466:ACP786467 AML786466:AML786467 AWH786466:AWH786467 BGD786466:BGD786467 BPZ786466:BPZ786467 BZV786466:BZV786467 CJR786466:CJR786467 CTN786466:CTN786467 DDJ786466:DDJ786467 DNF786466:DNF786467 DXB786466:DXB786467 EGX786466:EGX786467 EQT786466:EQT786467 FAP786466:FAP786467 FKL786466:FKL786467 FUH786466:FUH786467 GED786466:GED786467 GNZ786466:GNZ786467 GXV786466:GXV786467 HHR786466:HHR786467 HRN786466:HRN786467 IBJ786466:IBJ786467 ILF786466:ILF786467 IVB786466:IVB786467 JEX786466:JEX786467 JOT786466:JOT786467 JYP786466:JYP786467 KIL786466:KIL786467 KSH786466:KSH786467 LCD786466:LCD786467 LLZ786466:LLZ786467 LVV786466:LVV786467 MFR786466:MFR786467 MPN786466:MPN786467 MZJ786466:MZJ786467 NJF786466:NJF786467 NTB786466:NTB786467 OCX786466:OCX786467 OMT786466:OMT786467 OWP786466:OWP786467 PGL786466:PGL786467 PQH786466:PQH786467 QAD786466:QAD786467 QJZ786466:QJZ786467 QTV786466:QTV786467 RDR786466:RDR786467 RNN786466:RNN786467 RXJ786466:RXJ786467 SHF786466:SHF786467 SRB786466:SRB786467 TAX786466:TAX786467 TKT786466:TKT786467 TUP786466:TUP786467 UEL786466:UEL786467 UOH786466:UOH786467 UYD786466:UYD786467 VHZ786466:VHZ786467 VRV786466:VRV786467 WBR786466:WBR786467 WLN786466:WLN786467 WVJ786466:WVJ786467 B852002:B852003 IX852002:IX852003 ST852002:ST852003 ACP852002:ACP852003 AML852002:AML852003 AWH852002:AWH852003 BGD852002:BGD852003 BPZ852002:BPZ852003 BZV852002:BZV852003 CJR852002:CJR852003 CTN852002:CTN852003 DDJ852002:DDJ852003 DNF852002:DNF852003 DXB852002:DXB852003 EGX852002:EGX852003 EQT852002:EQT852003 FAP852002:FAP852003 FKL852002:FKL852003 FUH852002:FUH852003 GED852002:GED852003 GNZ852002:GNZ852003 GXV852002:GXV852003 HHR852002:HHR852003 HRN852002:HRN852003 IBJ852002:IBJ852003 ILF852002:ILF852003 IVB852002:IVB852003 JEX852002:JEX852003 JOT852002:JOT852003 JYP852002:JYP852003 KIL852002:KIL852003 KSH852002:KSH852003 LCD852002:LCD852003 LLZ852002:LLZ852003 LVV852002:LVV852003 MFR852002:MFR852003 MPN852002:MPN852003 MZJ852002:MZJ852003 NJF852002:NJF852003 NTB852002:NTB852003 OCX852002:OCX852003 OMT852002:OMT852003 OWP852002:OWP852003 PGL852002:PGL852003 PQH852002:PQH852003 QAD852002:QAD852003 QJZ852002:QJZ852003 QTV852002:QTV852003 RDR852002:RDR852003 RNN852002:RNN852003 RXJ852002:RXJ852003 SHF852002:SHF852003 SRB852002:SRB852003 TAX852002:TAX852003 TKT852002:TKT852003 TUP852002:TUP852003 UEL852002:UEL852003 UOH852002:UOH852003 UYD852002:UYD852003 VHZ852002:VHZ852003 VRV852002:VRV852003 WBR852002:WBR852003 WLN852002:WLN852003 WVJ852002:WVJ852003 B917538:B917539 IX917538:IX917539 ST917538:ST917539 ACP917538:ACP917539 AML917538:AML917539 AWH917538:AWH917539 BGD917538:BGD917539 BPZ917538:BPZ917539 BZV917538:BZV917539 CJR917538:CJR917539 CTN917538:CTN917539 DDJ917538:DDJ917539 DNF917538:DNF917539 DXB917538:DXB917539 EGX917538:EGX917539 EQT917538:EQT917539 FAP917538:FAP917539 FKL917538:FKL917539 FUH917538:FUH917539 GED917538:GED917539 GNZ917538:GNZ917539 GXV917538:GXV917539 HHR917538:HHR917539 HRN917538:HRN917539 IBJ917538:IBJ917539 ILF917538:ILF917539 IVB917538:IVB917539 JEX917538:JEX917539 JOT917538:JOT917539 JYP917538:JYP917539 KIL917538:KIL917539 KSH917538:KSH917539 LCD917538:LCD917539 LLZ917538:LLZ917539 LVV917538:LVV917539 MFR917538:MFR917539 MPN917538:MPN917539 MZJ917538:MZJ917539 NJF917538:NJF917539 NTB917538:NTB917539 OCX917538:OCX917539 OMT917538:OMT917539 OWP917538:OWP917539 PGL917538:PGL917539 PQH917538:PQH917539 QAD917538:QAD917539 QJZ917538:QJZ917539 QTV917538:QTV917539 RDR917538:RDR917539 RNN917538:RNN917539 RXJ917538:RXJ917539 SHF917538:SHF917539 SRB917538:SRB917539 TAX917538:TAX917539 TKT917538:TKT917539 TUP917538:TUP917539 UEL917538:UEL917539 UOH917538:UOH917539 UYD917538:UYD917539 VHZ917538:VHZ917539 VRV917538:VRV917539 WBR917538:WBR917539 WLN917538:WLN917539 WVJ917538:WVJ917539 B983074:B983075 IX983074:IX983075 ST983074:ST983075 ACP983074:ACP983075 AML983074:AML983075 AWH983074:AWH983075 BGD983074:BGD983075 BPZ983074:BPZ983075 BZV983074:BZV983075 CJR983074:CJR983075 CTN983074:CTN983075 DDJ983074:DDJ983075 DNF983074:DNF983075 DXB983074:DXB983075 EGX983074:EGX983075 EQT983074:EQT983075 FAP983074:FAP983075 FKL983074:FKL983075 FUH983074:FUH983075 GED983074:GED983075 GNZ983074:GNZ983075 GXV983074:GXV983075 HHR983074:HHR983075 HRN983074:HRN983075 IBJ983074:IBJ983075 ILF983074:ILF983075 IVB983074:IVB983075 JEX983074:JEX983075 JOT983074:JOT983075 JYP983074:JYP983075 KIL983074:KIL983075 KSH983074:KSH983075 LCD983074:LCD983075 LLZ983074:LLZ983075 LVV983074:LVV983075 MFR983074:MFR983075 MPN983074:MPN983075 MZJ983074:MZJ983075 NJF983074:NJF983075 NTB983074:NTB983075 OCX983074:OCX983075 OMT983074:OMT983075 OWP983074:OWP983075 PGL983074:PGL983075 PQH983074:PQH983075 QAD983074:QAD983075 QJZ983074:QJZ983075 QTV983074:QTV983075 RDR983074:RDR983075 RNN983074:RNN983075 RXJ983074:RXJ983075 SHF983074:SHF983075 SRB983074:SRB983075 TAX983074:TAX983075 TKT983074:TKT983075 TUP983074:TUP983075 UEL983074:UEL983075 UOH983074:UOH983075 UYD983074:UYD983075 VHZ983074:VHZ983075 VRV983074:VRV983075 WBR983074:WBR983075 WLN983074:WLN983075 WVJ983074:WVJ983075 B37:B39 IX37:IX39 ST37:ST39 ACP37:ACP39 AML37:AML39 AWH37:AWH39 BGD37:BGD39 BPZ37:BPZ39 BZV37:BZV39 CJR37:CJR39 CTN37:CTN39 DDJ37:DDJ39 DNF37:DNF39 DXB37:DXB39 EGX37:EGX39 EQT37:EQT39 FAP37:FAP39 FKL37:FKL39 FUH37:FUH39 GED37:GED39 GNZ37:GNZ39 GXV37:GXV39 HHR37:HHR39 HRN37:HRN39 IBJ37:IBJ39 ILF37:ILF39 IVB37:IVB39 JEX37:JEX39 JOT37:JOT39 JYP37:JYP39 KIL37:KIL39 KSH37:KSH39 LCD37:LCD39 LLZ37:LLZ39 LVV37:LVV39 MFR37:MFR39 MPN37:MPN39 MZJ37:MZJ39 NJF37:NJF39 NTB37:NTB39 OCX37:OCX39 OMT37:OMT39 OWP37:OWP39 PGL37:PGL39 PQH37:PQH39 QAD37:QAD39 QJZ37:QJZ39 QTV37:QTV39 RDR37:RDR39 RNN37:RNN39 RXJ37:RXJ39 SHF37:SHF39 SRB37:SRB39 TAX37:TAX39 TKT37:TKT39 TUP37:TUP39 UEL37:UEL39 UOH37:UOH39 UYD37:UYD39 VHZ37:VHZ39 VRV37:VRV39 WBR37:WBR39 WLN37:WLN39 WVJ37:WVJ39 B65573:B65575 IX65573:IX65575 ST65573:ST65575 ACP65573:ACP65575 AML65573:AML65575 AWH65573:AWH65575 BGD65573:BGD65575 BPZ65573:BPZ65575 BZV65573:BZV65575 CJR65573:CJR65575 CTN65573:CTN65575 DDJ65573:DDJ65575 DNF65573:DNF65575 DXB65573:DXB65575 EGX65573:EGX65575 EQT65573:EQT65575 FAP65573:FAP65575 FKL65573:FKL65575 FUH65573:FUH65575 GED65573:GED65575 GNZ65573:GNZ65575 GXV65573:GXV65575 HHR65573:HHR65575 HRN65573:HRN65575 IBJ65573:IBJ65575 ILF65573:ILF65575 IVB65573:IVB65575 JEX65573:JEX65575 JOT65573:JOT65575 JYP65573:JYP65575 KIL65573:KIL65575 KSH65573:KSH65575 LCD65573:LCD65575 LLZ65573:LLZ65575 LVV65573:LVV65575 MFR65573:MFR65575 MPN65573:MPN65575 MZJ65573:MZJ65575 NJF65573:NJF65575 NTB65573:NTB65575 OCX65573:OCX65575 OMT65573:OMT65575 OWP65573:OWP65575 PGL65573:PGL65575 PQH65573:PQH65575 QAD65573:QAD65575 QJZ65573:QJZ65575 QTV65573:QTV65575 RDR65573:RDR65575 RNN65573:RNN65575 RXJ65573:RXJ65575 SHF65573:SHF65575 SRB65573:SRB65575 TAX65573:TAX65575 TKT65573:TKT65575 TUP65573:TUP65575 UEL65573:UEL65575 UOH65573:UOH65575 UYD65573:UYD65575 VHZ65573:VHZ65575 VRV65573:VRV65575 WBR65573:WBR65575 WLN65573:WLN65575 WVJ65573:WVJ65575 B131109:B131111 IX131109:IX131111 ST131109:ST131111 ACP131109:ACP131111 AML131109:AML131111 AWH131109:AWH131111 BGD131109:BGD131111 BPZ131109:BPZ131111 BZV131109:BZV131111 CJR131109:CJR131111 CTN131109:CTN131111 DDJ131109:DDJ131111 DNF131109:DNF131111 DXB131109:DXB131111 EGX131109:EGX131111 EQT131109:EQT131111 FAP131109:FAP131111 FKL131109:FKL131111 FUH131109:FUH131111 GED131109:GED131111 GNZ131109:GNZ131111 GXV131109:GXV131111 HHR131109:HHR131111 HRN131109:HRN131111 IBJ131109:IBJ131111 ILF131109:ILF131111 IVB131109:IVB131111 JEX131109:JEX131111 JOT131109:JOT131111 JYP131109:JYP131111 KIL131109:KIL131111 KSH131109:KSH131111 LCD131109:LCD131111 LLZ131109:LLZ131111 LVV131109:LVV131111 MFR131109:MFR131111 MPN131109:MPN131111 MZJ131109:MZJ131111 NJF131109:NJF131111 NTB131109:NTB131111 OCX131109:OCX131111 OMT131109:OMT131111 OWP131109:OWP131111 PGL131109:PGL131111 PQH131109:PQH131111 QAD131109:QAD131111 QJZ131109:QJZ131111 QTV131109:QTV131111 RDR131109:RDR131111 RNN131109:RNN131111 RXJ131109:RXJ131111 SHF131109:SHF131111 SRB131109:SRB131111 TAX131109:TAX131111 TKT131109:TKT131111 TUP131109:TUP131111 UEL131109:UEL131111 UOH131109:UOH131111 UYD131109:UYD131111 VHZ131109:VHZ131111 VRV131109:VRV131111 WBR131109:WBR131111 WLN131109:WLN131111 WVJ131109:WVJ131111 B196645:B196647 IX196645:IX196647 ST196645:ST196647 ACP196645:ACP196647 AML196645:AML196647 AWH196645:AWH196647 BGD196645:BGD196647 BPZ196645:BPZ196647 BZV196645:BZV196647 CJR196645:CJR196647 CTN196645:CTN196647 DDJ196645:DDJ196647 DNF196645:DNF196647 DXB196645:DXB196647 EGX196645:EGX196647 EQT196645:EQT196647 FAP196645:FAP196647 FKL196645:FKL196647 FUH196645:FUH196647 GED196645:GED196647 GNZ196645:GNZ196647 GXV196645:GXV196647 HHR196645:HHR196647 HRN196645:HRN196647 IBJ196645:IBJ196647 ILF196645:ILF196647 IVB196645:IVB196647 JEX196645:JEX196647 JOT196645:JOT196647 JYP196645:JYP196647 KIL196645:KIL196647 KSH196645:KSH196647 LCD196645:LCD196647 LLZ196645:LLZ196647 LVV196645:LVV196647 MFR196645:MFR196647 MPN196645:MPN196647 MZJ196645:MZJ196647 NJF196645:NJF196647 NTB196645:NTB196647 OCX196645:OCX196647 OMT196645:OMT196647 OWP196645:OWP196647 PGL196645:PGL196647 PQH196645:PQH196647 QAD196645:QAD196647 QJZ196645:QJZ196647 QTV196645:QTV196647 RDR196645:RDR196647 RNN196645:RNN196647 RXJ196645:RXJ196647 SHF196645:SHF196647 SRB196645:SRB196647 TAX196645:TAX196647 TKT196645:TKT196647 TUP196645:TUP196647 UEL196645:UEL196647 UOH196645:UOH196647 UYD196645:UYD196647 VHZ196645:VHZ196647 VRV196645:VRV196647 WBR196645:WBR196647 WLN196645:WLN196647 WVJ196645:WVJ196647 B262181:B262183 IX262181:IX262183 ST262181:ST262183 ACP262181:ACP262183 AML262181:AML262183 AWH262181:AWH262183 BGD262181:BGD262183 BPZ262181:BPZ262183 BZV262181:BZV262183 CJR262181:CJR262183 CTN262181:CTN262183 DDJ262181:DDJ262183 DNF262181:DNF262183 DXB262181:DXB262183 EGX262181:EGX262183 EQT262181:EQT262183 FAP262181:FAP262183 FKL262181:FKL262183 FUH262181:FUH262183 GED262181:GED262183 GNZ262181:GNZ262183 GXV262181:GXV262183 HHR262181:HHR262183 HRN262181:HRN262183 IBJ262181:IBJ262183 ILF262181:ILF262183 IVB262181:IVB262183 JEX262181:JEX262183 JOT262181:JOT262183 JYP262181:JYP262183 KIL262181:KIL262183 KSH262181:KSH262183 LCD262181:LCD262183 LLZ262181:LLZ262183 LVV262181:LVV262183 MFR262181:MFR262183 MPN262181:MPN262183 MZJ262181:MZJ262183 NJF262181:NJF262183 NTB262181:NTB262183 OCX262181:OCX262183 OMT262181:OMT262183 OWP262181:OWP262183 PGL262181:PGL262183 PQH262181:PQH262183 QAD262181:QAD262183 QJZ262181:QJZ262183 QTV262181:QTV262183 RDR262181:RDR262183 RNN262181:RNN262183 RXJ262181:RXJ262183 SHF262181:SHF262183 SRB262181:SRB262183 TAX262181:TAX262183 TKT262181:TKT262183 TUP262181:TUP262183 UEL262181:UEL262183 UOH262181:UOH262183 UYD262181:UYD262183 VHZ262181:VHZ262183 VRV262181:VRV262183 WBR262181:WBR262183 WLN262181:WLN262183 WVJ262181:WVJ262183 B327717:B327719 IX327717:IX327719 ST327717:ST327719 ACP327717:ACP327719 AML327717:AML327719 AWH327717:AWH327719 BGD327717:BGD327719 BPZ327717:BPZ327719 BZV327717:BZV327719 CJR327717:CJR327719 CTN327717:CTN327719 DDJ327717:DDJ327719 DNF327717:DNF327719 DXB327717:DXB327719 EGX327717:EGX327719 EQT327717:EQT327719 FAP327717:FAP327719 FKL327717:FKL327719 FUH327717:FUH327719 GED327717:GED327719 GNZ327717:GNZ327719 GXV327717:GXV327719 HHR327717:HHR327719 HRN327717:HRN327719 IBJ327717:IBJ327719 ILF327717:ILF327719 IVB327717:IVB327719 JEX327717:JEX327719 JOT327717:JOT327719 JYP327717:JYP327719 KIL327717:KIL327719 KSH327717:KSH327719 LCD327717:LCD327719 LLZ327717:LLZ327719 LVV327717:LVV327719 MFR327717:MFR327719 MPN327717:MPN327719 MZJ327717:MZJ327719 NJF327717:NJF327719 NTB327717:NTB327719 OCX327717:OCX327719 OMT327717:OMT327719 OWP327717:OWP327719 PGL327717:PGL327719 PQH327717:PQH327719 QAD327717:QAD327719 QJZ327717:QJZ327719 QTV327717:QTV327719 RDR327717:RDR327719 RNN327717:RNN327719 RXJ327717:RXJ327719 SHF327717:SHF327719 SRB327717:SRB327719 TAX327717:TAX327719 TKT327717:TKT327719 TUP327717:TUP327719 UEL327717:UEL327719 UOH327717:UOH327719 UYD327717:UYD327719 VHZ327717:VHZ327719 VRV327717:VRV327719 WBR327717:WBR327719 WLN327717:WLN327719 WVJ327717:WVJ327719 B393253:B393255 IX393253:IX393255 ST393253:ST393255 ACP393253:ACP393255 AML393253:AML393255 AWH393253:AWH393255 BGD393253:BGD393255 BPZ393253:BPZ393255 BZV393253:BZV393255 CJR393253:CJR393255 CTN393253:CTN393255 DDJ393253:DDJ393255 DNF393253:DNF393255 DXB393253:DXB393255 EGX393253:EGX393255 EQT393253:EQT393255 FAP393253:FAP393255 FKL393253:FKL393255 FUH393253:FUH393255 GED393253:GED393255 GNZ393253:GNZ393255 GXV393253:GXV393255 HHR393253:HHR393255 HRN393253:HRN393255 IBJ393253:IBJ393255 ILF393253:ILF393255 IVB393253:IVB393255 JEX393253:JEX393255 JOT393253:JOT393255 JYP393253:JYP393255 KIL393253:KIL393255 KSH393253:KSH393255 LCD393253:LCD393255 LLZ393253:LLZ393255 LVV393253:LVV393255 MFR393253:MFR393255 MPN393253:MPN393255 MZJ393253:MZJ393255 NJF393253:NJF393255 NTB393253:NTB393255 OCX393253:OCX393255 OMT393253:OMT393255 OWP393253:OWP393255 PGL393253:PGL393255 PQH393253:PQH393255 QAD393253:QAD393255 QJZ393253:QJZ393255 QTV393253:QTV393255 RDR393253:RDR393255 RNN393253:RNN393255 RXJ393253:RXJ393255 SHF393253:SHF393255 SRB393253:SRB393255 TAX393253:TAX393255 TKT393253:TKT393255 TUP393253:TUP393255 UEL393253:UEL393255 UOH393253:UOH393255 UYD393253:UYD393255 VHZ393253:VHZ393255 VRV393253:VRV393255 WBR393253:WBR393255 WLN393253:WLN393255 WVJ393253:WVJ393255 B458789:B458791 IX458789:IX458791 ST458789:ST458791 ACP458789:ACP458791 AML458789:AML458791 AWH458789:AWH458791 BGD458789:BGD458791 BPZ458789:BPZ458791 BZV458789:BZV458791 CJR458789:CJR458791 CTN458789:CTN458791 DDJ458789:DDJ458791 DNF458789:DNF458791 DXB458789:DXB458791 EGX458789:EGX458791 EQT458789:EQT458791 FAP458789:FAP458791 FKL458789:FKL458791 FUH458789:FUH458791 GED458789:GED458791 GNZ458789:GNZ458791 GXV458789:GXV458791 HHR458789:HHR458791 HRN458789:HRN458791 IBJ458789:IBJ458791 ILF458789:ILF458791 IVB458789:IVB458791 JEX458789:JEX458791 JOT458789:JOT458791 JYP458789:JYP458791 KIL458789:KIL458791 KSH458789:KSH458791 LCD458789:LCD458791 LLZ458789:LLZ458791 LVV458789:LVV458791 MFR458789:MFR458791 MPN458789:MPN458791 MZJ458789:MZJ458791 NJF458789:NJF458791 NTB458789:NTB458791 OCX458789:OCX458791 OMT458789:OMT458791 OWP458789:OWP458791 PGL458789:PGL458791 PQH458789:PQH458791 QAD458789:QAD458791 QJZ458789:QJZ458791 QTV458789:QTV458791 RDR458789:RDR458791 RNN458789:RNN458791 RXJ458789:RXJ458791 SHF458789:SHF458791 SRB458789:SRB458791 TAX458789:TAX458791 TKT458789:TKT458791 TUP458789:TUP458791 UEL458789:UEL458791 UOH458789:UOH458791 UYD458789:UYD458791 VHZ458789:VHZ458791 VRV458789:VRV458791 WBR458789:WBR458791 WLN458789:WLN458791 WVJ458789:WVJ458791 B524325:B524327 IX524325:IX524327 ST524325:ST524327 ACP524325:ACP524327 AML524325:AML524327 AWH524325:AWH524327 BGD524325:BGD524327 BPZ524325:BPZ524327 BZV524325:BZV524327 CJR524325:CJR524327 CTN524325:CTN524327 DDJ524325:DDJ524327 DNF524325:DNF524327 DXB524325:DXB524327 EGX524325:EGX524327 EQT524325:EQT524327 FAP524325:FAP524327 FKL524325:FKL524327 FUH524325:FUH524327 GED524325:GED524327 GNZ524325:GNZ524327 GXV524325:GXV524327 HHR524325:HHR524327 HRN524325:HRN524327 IBJ524325:IBJ524327 ILF524325:ILF524327 IVB524325:IVB524327 JEX524325:JEX524327 JOT524325:JOT524327 JYP524325:JYP524327 KIL524325:KIL524327 KSH524325:KSH524327 LCD524325:LCD524327 LLZ524325:LLZ524327 LVV524325:LVV524327 MFR524325:MFR524327 MPN524325:MPN524327 MZJ524325:MZJ524327 NJF524325:NJF524327 NTB524325:NTB524327 OCX524325:OCX524327 OMT524325:OMT524327 OWP524325:OWP524327 PGL524325:PGL524327 PQH524325:PQH524327 QAD524325:QAD524327 QJZ524325:QJZ524327 QTV524325:QTV524327 RDR524325:RDR524327 RNN524325:RNN524327 RXJ524325:RXJ524327 SHF524325:SHF524327 SRB524325:SRB524327 TAX524325:TAX524327 TKT524325:TKT524327 TUP524325:TUP524327 UEL524325:UEL524327 UOH524325:UOH524327 UYD524325:UYD524327 VHZ524325:VHZ524327 VRV524325:VRV524327 WBR524325:WBR524327 WLN524325:WLN524327 WVJ524325:WVJ524327 B589861:B589863 IX589861:IX589863 ST589861:ST589863 ACP589861:ACP589863 AML589861:AML589863 AWH589861:AWH589863 BGD589861:BGD589863 BPZ589861:BPZ589863 BZV589861:BZV589863 CJR589861:CJR589863 CTN589861:CTN589863 DDJ589861:DDJ589863 DNF589861:DNF589863 DXB589861:DXB589863 EGX589861:EGX589863 EQT589861:EQT589863 FAP589861:FAP589863 FKL589861:FKL589863 FUH589861:FUH589863 GED589861:GED589863 GNZ589861:GNZ589863 GXV589861:GXV589863 HHR589861:HHR589863 HRN589861:HRN589863 IBJ589861:IBJ589863 ILF589861:ILF589863 IVB589861:IVB589863 JEX589861:JEX589863 JOT589861:JOT589863 JYP589861:JYP589863 KIL589861:KIL589863 KSH589861:KSH589863 LCD589861:LCD589863 LLZ589861:LLZ589863 LVV589861:LVV589863 MFR589861:MFR589863 MPN589861:MPN589863 MZJ589861:MZJ589863 NJF589861:NJF589863 NTB589861:NTB589863 OCX589861:OCX589863 OMT589861:OMT589863 OWP589861:OWP589863 PGL589861:PGL589863 PQH589861:PQH589863 QAD589861:QAD589863 QJZ589861:QJZ589863 QTV589861:QTV589863 RDR589861:RDR589863 RNN589861:RNN589863 RXJ589861:RXJ589863 SHF589861:SHF589863 SRB589861:SRB589863 TAX589861:TAX589863 TKT589861:TKT589863 TUP589861:TUP589863 UEL589861:UEL589863 UOH589861:UOH589863 UYD589861:UYD589863 VHZ589861:VHZ589863 VRV589861:VRV589863 WBR589861:WBR589863 WLN589861:WLN589863 WVJ589861:WVJ589863 B655397:B655399 IX655397:IX655399 ST655397:ST655399 ACP655397:ACP655399 AML655397:AML655399 AWH655397:AWH655399 BGD655397:BGD655399 BPZ655397:BPZ655399 BZV655397:BZV655399 CJR655397:CJR655399 CTN655397:CTN655399 DDJ655397:DDJ655399 DNF655397:DNF655399 DXB655397:DXB655399 EGX655397:EGX655399 EQT655397:EQT655399 FAP655397:FAP655399 FKL655397:FKL655399 FUH655397:FUH655399 GED655397:GED655399 GNZ655397:GNZ655399 GXV655397:GXV655399 HHR655397:HHR655399 HRN655397:HRN655399 IBJ655397:IBJ655399 ILF655397:ILF655399 IVB655397:IVB655399 JEX655397:JEX655399 JOT655397:JOT655399 JYP655397:JYP655399 KIL655397:KIL655399 KSH655397:KSH655399 LCD655397:LCD655399 LLZ655397:LLZ655399 LVV655397:LVV655399 MFR655397:MFR655399 MPN655397:MPN655399 MZJ655397:MZJ655399 NJF655397:NJF655399 NTB655397:NTB655399 OCX655397:OCX655399 OMT655397:OMT655399 OWP655397:OWP655399 PGL655397:PGL655399 PQH655397:PQH655399 QAD655397:QAD655399 QJZ655397:QJZ655399 QTV655397:QTV655399 RDR655397:RDR655399 RNN655397:RNN655399 RXJ655397:RXJ655399 SHF655397:SHF655399 SRB655397:SRB655399 TAX655397:TAX655399 TKT655397:TKT655399 TUP655397:TUP655399 UEL655397:UEL655399 UOH655397:UOH655399 UYD655397:UYD655399 VHZ655397:VHZ655399 VRV655397:VRV655399 WBR655397:WBR655399 WLN655397:WLN655399 WVJ655397:WVJ655399 B720933:B720935 IX720933:IX720935 ST720933:ST720935 ACP720933:ACP720935 AML720933:AML720935 AWH720933:AWH720935 BGD720933:BGD720935 BPZ720933:BPZ720935 BZV720933:BZV720935 CJR720933:CJR720935 CTN720933:CTN720935 DDJ720933:DDJ720935 DNF720933:DNF720935 DXB720933:DXB720935 EGX720933:EGX720935 EQT720933:EQT720935 FAP720933:FAP720935 FKL720933:FKL720935 FUH720933:FUH720935 GED720933:GED720935 GNZ720933:GNZ720935 GXV720933:GXV720935 HHR720933:HHR720935 HRN720933:HRN720935 IBJ720933:IBJ720935 ILF720933:ILF720935 IVB720933:IVB720935 JEX720933:JEX720935 JOT720933:JOT720935 JYP720933:JYP720935 KIL720933:KIL720935 KSH720933:KSH720935 LCD720933:LCD720935 LLZ720933:LLZ720935 LVV720933:LVV720935 MFR720933:MFR720935 MPN720933:MPN720935 MZJ720933:MZJ720935 NJF720933:NJF720935 NTB720933:NTB720935 OCX720933:OCX720935 OMT720933:OMT720935 OWP720933:OWP720935 PGL720933:PGL720935 PQH720933:PQH720935 QAD720933:QAD720935 QJZ720933:QJZ720935 QTV720933:QTV720935 RDR720933:RDR720935 RNN720933:RNN720935 RXJ720933:RXJ720935 SHF720933:SHF720935 SRB720933:SRB720935 TAX720933:TAX720935 TKT720933:TKT720935 TUP720933:TUP720935 UEL720933:UEL720935 UOH720933:UOH720935 UYD720933:UYD720935 VHZ720933:VHZ720935 VRV720933:VRV720935 WBR720933:WBR720935 WLN720933:WLN720935 WVJ720933:WVJ720935 B786469:B786471 IX786469:IX786471 ST786469:ST786471 ACP786469:ACP786471 AML786469:AML786471 AWH786469:AWH786471 BGD786469:BGD786471 BPZ786469:BPZ786471 BZV786469:BZV786471 CJR786469:CJR786471 CTN786469:CTN786471 DDJ786469:DDJ786471 DNF786469:DNF786471 DXB786469:DXB786471 EGX786469:EGX786471 EQT786469:EQT786471 FAP786469:FAP786471 FKL786469:FKL786471 FUH786469:FUH786471 GED786469:GED786471 GNZ786469:GNZ786471 GXV786469:GXV786471 HHR786469:HHR786471 HRN786469:HRN786471 IBJ786469:IBJ786471 ILF786469:ILF786471 IVB786469:IVB786471 JEX786469:JEX786471 JOT786469:JOT786471 JYP786469:JYP786471 KIL786469:KIL786471 KSH786469:KSH786471 LCD786469:LCD786471 LLZ786469:LLZ786471 LVV786469:LVV786471 MFR786469:MFR786471 MPN786469:MPN786471 MZJ786469:MZJ786471 NJF786469:NJF786471 NTB786469:NTB786471 OCX786469:OCX786471 OMT786469:OMT786471 OWP786469:OWP786471 PGL786469:PGL786471 PQH786469:PQH786471 QAD786469:QAD786471 QJZ786469:QJZ786471 QTV786469:QTV786471 RDR786469:RDR786471 RNN786469:RNN786471 RXJ786469:RXJ786471 SHF786469:SHF786471 SRB786469:SRB786471 TAX786469:TAX786471 TKT786469:TKT786471 TUP786469:TUP786471 UEL786469:UEL786471 UOH786469:UOH786471 UYD786469:UYD786471 VHZ786469:VHZ786471 VRV786469:VRV786471 WBR786469:WBR786471 WLN786469:WLN786471 WVJ786469:WVJ786471 B852005:B852007 IX852005:IX852007 ST852005:ST852007 ACP852005:ACP852007 AML852005:AML852007 AWH852005:AWH852007 BGD852005:BGD852007 BPZ852005:BPZ852007 BZV852005:BZV852007 CJR852005:CJR852007 CTN852005:CTN852007 DDJ852005:DDJ852007 DNF852005:DNF852007 DXB852005:DXB852007 EGX852005:EGX852007 EQT852005:EQT852007 FAP852005:FAP852007 FKL852005:FKL852007 FUH852005:FUH852007 GED852005:GED852007 GNZ852005:GNZ852007 GXV852005:GXV852007 HHR852005:HHR852007 HRN852005:HRN852007 IBJ852005:IBJ852007 ILF852005:ILF852007 IVB852005:IVB852007 JEX852005:JEX852007 JOT852005:JOT852007 JYP852005:JYP852007 KIL852005:KIL852007 KSH852005:KSH852007 LCD852005:LCD852007 LLZ852005:LLZ852007 LVV852005:LVV852007 MFR852005:MFR852007 MPN852005:MPN852007 MZJ852005:MZJ852007 NJF852005:NJF852007 NTB852005:NTB852007 OCX852005:OCX852007 OMT852005:OMT852007 OWP852005:OWP852007 PGL852005:PGL852007 PQH852005:PQH852007 QAD852005:QAD852007 QJZ852005:QJZ852007 QTV852005:QTV852007 RDR852005:RDR852007 RNN852005:RNN852007 RXJ852005:RXJ852007 SHF852005:SHF852007 SRB852005:SRB852007 TAX852005:TAX852007 TKT852005:TKT852007 TUP852005:TUP852007 UEL852005:UEL852007 UOH852005:UOH852007 UYD852005:UYD852007 VHZ852005:VHZ852007 VRV852005:VRV852007 WBR852005:WBR852007 WLN852005:WLN852007 WVJ852005:WVJ852007 B917541:B917543 IX917541:IX917543 ST917541:ST917543 ACP917541:ACP917543 AML917541:AML917543 AWH917541:AWH917543 BGD917541:BGD917543 BPZ917541:BPZ917543 BZV917541:BZV917543 CJR917541:CJR917543 CTN917541:CTN917543 DDJ917541:DDJ917543 DNF917541:DNF917543 DXB917541:DXB917543 EGX917541:EGX917543 EQT917541:EQT917543 FAP917541:FAP917543 FKL917541:FKL917543 FUH917541:FUH917543 GED917541:GED917543 GNZ917541:GNZ917543 GXV917541:GXV917543 HHR917541:HHR917543 HRN917541:HRN917543 IBJ917541:IBJ917543 ILF917541:ILF917543 IVB917541:IVB917543 JEX917541:JEX917543 JOT917541:JOT917543 JYP917541:JYP917543 KIL917541:KIL917543 KSH917541:KSH917543 LCD917541:LCD917543 LLZ917541:LLZ917543 LVV917541:LVV917543 MFR917541:MFR917543 MPN917541:MPN917543 MZJ917541:MZJ917543 NJF917541:NJF917543 NTB917541:NTB917543 OCX917541:OCX917543 OMT917541:OMT917543 OWP917541:OWP917543 PGL917541:PGL917543 PQH917541:PQH917543 QAD917541:QAD917543 QJZ917541:QJZ917543 QTV917541:QTV917543 RDR917541:RDR917543 RNN917541:RNN917543 RXJ917541:RXJ917543 SHF917541:SHF917543 SRB917541:SRB917543 TAX917541:TAX917543 TKT917541:TKT917543 TUP917541:TUP917543 UEL917541:UEL917543 UOH917541:UOH917543 UYD917541:UYD917543 VHZ917541:VHZ917543 VRV917541:VRV917543 WBR917541:WBR917543 WLN917541:WLN917543 WVJ917541:WVJ917543 B983077:B983079 IX983077:IX983079 ST983077:ST983079 ACP983077:ACP983079 AML983077:AML983079 AWH983077:AWH983079 BGD983077:BGD983079 BPZ983077:BPZ983079 BZV983077:BZV983079 CJR983077:CJR983079 CTN983077:CTN983079 DDJ983077:DDJ983079 DNF983077:DNF983079 DXB983077:DXB983079 EGX983077:EGX983079 EQT983077:EQT983079 FAP983077:FAP983079 FKL983077:FKL983079 FUH983077:FUH983079 GED983077:GED983079 GNZ983077:GNZ983079 GXV983077:GXV983079 HHR983077:HHR983079 HRN983077:HRN983079 IBJ983077:IBJ983079 ILF983077:ILF983079 IVB983077:IVB983079 JEX983077:JEX983079 JOT983077:JOT983079 JYP983077:JYP983079 KIL983077:KIL983079 KSH983077:KSH983079 LCD983077:LCD983079 LLZ983077:LLZ983079 LVV983077:LVV983079 MFR983077:MFR983079 MPN983077:MPN983079 MZJ983077:MZJ983079 NJF983077:NJF983079 NTB983077:NTB983079 OCX983077:OCX983079 OMT983077:OMT983079 OWP983077:OWP983079 PGL983077:PGL983079 PQH983077:PQH983079 QAD983077:QAD983079 QJZ983077:QJZ983079 QTV983077:QTV983079 RDR983077:RDR983079 RNN983077:RNN983079 RXJ983077:RXJ983079 SHF983077:SHF983079 SRB983077:SRB983079 TAX983077:TAX983079 TKT983077:TKT983079 TUP983077:TUP983079 UEL983077:UEL983079 UOH983077:UOH983079 UYD983077:UYD983079 VHZ983077:VHZ983079 VRV983077:VRV983079 WBR983077:WBR983079 WLN983077:WLN983079 WVJ983077:WVJ983079" xr:uid="{4E083965-E5FC-459B-ABE4-082E48D539B5}"/>
    <dataValidation allowBlank="1" showInputMessage="1" showErrorMessage="1" promptTitle="TAN Application Receipt No." prompt="TAN Application Acknowledgement No. should be Numeric._x000a__x000a_- SAG Infotech"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685854DA-C51E-4DEB-BABA-86C6BC5E1CDD}"/>
    <dataValidation allowBlank="1" showInputMessage="1" showErrorMessage="1" promptTitle="Telephone of  Responsible Person" prompt="Valid Telephone number  without STD code_x000a__x000a_ - SAG Infotech"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E5049BF7-0491-4364-8152-767BECBEDE02}"/>
    <dataValidation allowBlank="1" showInputMessage="1" showErrorMessage="1" promptTitle="Email of the Responsible Person" prompt="Valid email address_x000a__x000a_    - SAG Infotech"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60EFC4AA-212B-4E2F-B921-B1102B205A27}"/>
    <dataValidation allowBlank="1" showInputMessage="1" showErrorMessage="1" promptTitle="PIN Code" prompt="Six digits without spaces_x000a_ -SAG Infotech"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6A8FE343-5540-4072-B6C4-8B7FAB1B29D6}"/>
    <dataValidation type="list" allowBlank="1" showInputMessage="1" showErrorMessage="1" promptTitle="Write State : Mandatory" prompt="Enter State Name._x000a__x000a_                  - SAG Infotech"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F21AA379-696F-4419-8B4D-CCC681FAE921}">
      <formula1>LstState</formula1>
    </dataValidation>
    <dataValidation allowBlank="1" showInputMessage="1" showErrorMessage="1" promptTitle="Designation" prompt="Mention the designation of the Responsible person_x000a__x000a_Only Alphabets allowed. Do not enter special characters and numbers._x000a_    -SAG Infotech"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5E1A49D4-1A6F-4EB8-ACFA-BDE9FADD4B77}"/>
    <dataValidation type="list" allowBlank="1" showInputMessage="1" showErrorMessage="1" promptTitle="Write one from the following:" prompt="C  - Central Government_x000a_O  - Other than Central Government_x000a_- SAG Infotech"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97B95C5B-7BA2-4017-9A0B-A56407435646}">
      <formula1>"C - Central Government,O - Other than Central Government"</formula1>
    </dataValidation>
    <dataValidation type="list" allowBlank="1" showInputMessage="1" showErrorMessage="1" promptTitle="Write one from the following:" prompt="Yes - if address has changed_x000a_No  - if address has not changed_x000a_  - SAG Infotech"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435EB827-2072-4821-A9A8-D54DD3410E5C}">
      <formula1>"No,Yes"</formula1>
    </dataValidation>
    <dataValidation allowBlank="1" showInputMessage="1" showErrorMessage="1" promptTitle="Name of Responsible person" prompt="Mention the name of person responsible for deducting tax_x000a__x000a_Only Alphabets allowed. Do not enter special characters or numbers._x000a_    -SAG Infotech"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E8FBD37A-FF8B-46FD-B668-229427A59BD7}"/>
    <dataValidation allowBlank="1" showInputMessage="1" showErrorMessage="1" promptTitle="Email of the Deductor" prompt="Valid email address_x000a__x000a_    - SAG Infotech"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764B58D-074B-4476-A3BC-BE21345F4E9A}"/>
    <dataValidation type="list" allowBlank="1" showInputMessage="1" showErrorMessage="1" promptTitle="Write State : Mandatory" prompt="Enter State Name._x000a__x000a_- SAG Infotech"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EFA740C0-64C1-439C-A7BC-05650764FF9F}">
      <formula1>LstState</formula1>
    </dataValidation>
    <dataValidation type="list" allowBlank="1" showErrorMessage="1" promptTitle="Original Statement Receipt No." prompt="If Revised Return, Enter Receipt No. of Original Return._x000a__x000a_- SAG Infotech"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D02E8142-FE6F-40E1-888D-9FEE4D0F5273}">
      <formula1>LSTMINIA</formula1>
    </dataValidation>
    <dataValidation allowBlank="1" showInputMessage="1" showErrorMessage="1" promptTitle="STD Code of Deductor" prompt="Enter STD Code e.g. 022_x000a_  -SAG Infotech"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A9DBBA7C-0A8F-4D50-A07C-F2EBF3C52534}"/>
    <dataValidation allowBlank="1" showInputMessage="1" showErrorMessage="1" promptTitle="Address1" prompt="The first line is mandatory as per the eTDS file format._x000a__x000a_- SAG Infotech"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372435BC-2123-438D-A7E7-D60C98126DAA}"/>
    <dataValidation allowBlank="1" showInputMessage="1" showErrorMessage="1" promptTitle="Branch Name / Division" prompt="e.g. _x000a_   Mumbai branch, Latur branch_x000a_or_x000a_   Finance Division, Sales Dept._x000a__x000a_              -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43003B27-B8C5-45B1-B587-AAE57607A334}"/>
    <dataValidation allowBlank="1" showInputMessage="1" showErrorMessage="1" promptTitle="Telephone Number of Deductor" prompt="Valid Telephone number of Deductor without STD code_x000a__x000a_ - SAG Infotech"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A9052659-02E3-4719-9FC0-E31D26DABB15}"/>
    <dataValidation allowBlank="1" showInputMessage="1" showErrorMessage="1" promptTitle="Name of the Deductor" prompt="Mention name of Deductor_x000a__x000a_Only Alphabets and Numbers allowed. Do not enter special characters._x000a_           - 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C62B7C1-BCA6-4F22-A929-670FE3CECA07}"/>
    <dataValidation allowBlank="1" showInputMessage="1" showErrorMessage="1" promptTitle="PIN Code" prompt="Six digits without spaces_x000a__x000a_-SAG Infotech"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216826C6-B001-4DA6-9D73-745328A2DF3C}"/>
    <dataValidation type="list" allowBlank="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74A123D6-1036-41A3-B8DF-8ECED83D18E3}">
      <formula1>LstGovState</formula1>
    </dataValidation>
    <dataValidation allowBlank="1" showInputMessage="1" showErrorMessage="1" promptTitle="10 digit PAN number" prompt="Valid PAN of 10 Digit_x000a__x000a_ -SAG Infotech"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D79C1374-493F-4834-B9B1-7E9A4C19D78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jan-22</vt:lpstr>
      <vt:lpstr>feb-22</vt:lpstr>
      <vt:lpstr>March-22</vt:lpstr>
      <vt:lpstr>book tds</vt:lpstr>
      <vt:lpstr>consolidated</vt:lpstr>
      <vt:lpstr>summary consoildated</vt:lpstr>
      <vt:lpstr>Deducator Details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accts</dc:creator>
  <cp:lastModifiedBy>accts</cp:lastModifiedBy>
  <cp:lastPrinted>2022-07-21T05:44:06Z</cp:lastPrinted>
  <dcterms:created xsi:type="dcterms:W3CDTF">2022-03-01T11:38:42Z</dcterms:created>
  <dcterms:modified xsi:type="dcterms:W3CDTF">2023-01-31T10:32:04Z</dcterms:modified>
</cp:coreProperties>
</file>