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15" activeTab="5"/>
  </bookViews>
  <sheets>
    <sheet name="july-22" sheetId="6" r:id="rId1"/>
    <sheet name="Aug" sheetId="10" r:id="rId2"/>
    <sheet name="Sept" sheetId="11" r:id="rId3"/>
    <sheet name="Oct" sheetId="12" r:id="rId4"/>
    <sheet name="Nov" sheetId="13" r:id="rId5"/>
    <sheet name="Dec" sheetId="14" r:id="rId6"/>
    <sheet name="oct-22" sheetId="9" state="hidden" r:id="rId7"/>
    <sheet name="book tds" sheetId="5" state="hidden" r:id="rId8"/>
  </sheets>
  <externalReferences>
    <externalReference r:id="rId9"/>
  </externalReferences>
  <definedNames>
    <definedName name="LstDedSection">[1]Master!$E$2:$E$16</definedName>
  </definedNames>
  <calcPr calcId="144525"/>
</workbook>
</file>

<file path=xl/sharedStrings.xml><?xml version="1.0" encoding="utf-8"?>
<sst xmlns="http://schemas.openxmlformats.org/spreadsheetml/2006/main" count="278" uniqueCount="57">
  <si>
    <t>AVR GULMOHAR WELFARE ASSOCIATION</t>
  </si>
  <si>
    <t>TDS STATEMENT FOR THE MONTH OF JULY-2022</t>
  </si>
  <si>
    <t>SL.No</t>
  </si>
  <si>
    <t>Particulars</t>
  </si>
  <si>
    <t>Percentage</t>
  </si>
  <si>
    <t>Amount</t>
  </si>
  <si>
    <t>TDS</t>
  </si>
  <si>
    <t>Section</t>
  </si>
  <si>
    <t>contractors 194c</t>
  </si>
  <si>
    <t>SP- Shaik Masood</t>
  </si>
  <si>
    <t>SP- Y. Ravi Shankar</t>
  </si>
  <si>
    <t>SP- K. Rajini</t>
  </si>
  <si>
    <t xml:space="preserve"> Total</t>
  </si>
  <si>
    <t>United Security services</t>
  </si>
  <si>
    <t>Total</t>
  </si>
  <si>
    <t>Sub Total</t>
  </si>
  <si>
    <t>TDS STATEMENT FOR THE MONTH OF AUGUST-2022</t>
  </si>
  <si>
    <t>TDS STATEMENT FOR THE MONTH OF SEPTEMBER-2022</t>
  </si>
  <si>
    <t>TDS STATEMENT FOR THE MONTH OF OCTOBER-2022</t>
  </si>
  <si>
    <t>TDS STATEMENT FOR THE MONTH OF NOVEMBER-2022</t>
  </si>
  <si>
    <t>TDS STATEMENT FOR THE MONTH OF DECEMBER-2022</t>
  </si>
  <si>
    <t>SILVER OAK VILLS -III</t>
  </si>
  <si>
    <t>TDS STATEMENT FOR THE MONTH OF OCT-2022</t>
  </si>
  <si>
    <t>WO-Vasanthi Constructions &amp; Developers</t>
  </si>
  <si>
    <t>WO-Rekha Pandey Tuenkey Contractor</t>
  </si>
  <si>
    <t>WO-Mohd Ishaq( Turnkey Contractor)</t>
  </si>
  <si>
    <t>CONT-Jyothiram</t>
  </si>
  <si>
    <t>DW-Anirudh Dhal</t>
  </si>
  <si>
    <t>CONT-Baijnath</t>
  </si>
  <si>
    <t>CONT-Bohini Basappa</t>
  </si>
  <si>
    <t>CONT-G Snehalatha</t>
  </si>
  <si>
    <t>CONT-N Nagaraju</t>
  </si>
  <si>
    <t>CONT- Sanku Suresh</t>
  </si>
  <si>
    <t>DW- Biroporida</t>
  </si>
  <si>
    <t>DW- Radhakrishna. Y</t>
  </si>
  <si>
    <t>DW- N. Nagaraju</t>
  </si>
  <si>
    <t>CONJBDW-G Mannem</t>
  </si>
  <si>
    <t>DW-Duguru Ramulu</t>
  </si>
  <si>
    <t>DW-Benumadab Das</t>
  </si>
  <si>
    <t>Pusphalatha</t>
  </si>
  <si>
    <t>CONT- J Sushanth Kumar</t>
  </si>
  <si>
    <t>CONT-Anirudh</t>
  </si>
  <si>
    <t>CONT- Tirupathi Singh</t>
  </si>
  <si>
    <t>CONT-V Balreddy</t>
  </si>
  <si>
    <t>CONT-K Krishna</t>
  </si>
  <si>
    <t>CONJBDW-Anirudh Dhal</t>
  </si>
  <si>
    <t>CONT-Radha Krishna</t>
  </si>
  <si>
    <t>WO-Surasani Constructions Pvt Ltd-III</t>
  </si>
  <si>
    <t>SUP-Serene Constructions LLP</t>
  </si>
  <si>
    <t>SP-Expert Security Guards</t>
  </si>
  <si>
    <t>SP-Shreyas Services</t>
  </si>
  <si>
    <t>Professional 194J 10%</t>
  </si>
  <si>
    <t>SP-Summit Sales LLP Logistics</t>
  </si>
  <si>
    <t>SUP-Summit sales LLP</t>
  </si>
  <si>
    <t>TDS STATEMENT FOR THE MONTH OF MARCH-2022</t>
  </si>
  <si>
    <t>TOTAL</t>
  </si>
  <si>
    <t>summit sales LLP Logistics</t>
  </si>
</sst>
</file>

<file path=xl/styles.xml><?xml version="1.0" encoding="utf-8"?>
<styleSheet xmlns="http://schemas.openxmlformats.org/spreadsheetml/2006/main">
  <numFmts count="8">
    <numFmt numFmtId="176" formatCode="_ * #,##0.00_ ;_ * \-#,##0.00_ ;_ * &quot;-&quot;??_ ;_ @_ "/>
    <numFmt numFmtId="177" formatCode="_ * #,##0_ ;_ * \-#,##0_ ;_ * &quot;-&quot;_ ;_ @_ "/>
    <numFmt numFmtId="178" formatCode="_ &quot;₹&quot;* #,##0.00_ ;_ &quot;₹&quot;* \-#,##0.00_ ;_ &quot;₹&quot;* &quot;-&quot;??_ ;_ @_ "/>
    <numFmt numFmtId="179" formatCode="_ &quot;₹&quot;* #,##0_ ;_ &quot;₹&quot;* \-#,##0_ ;_ &quot;₹&quot;* &quot;-&quot;_ ;_ @_ "/>
    <numFmt numFmtId="180" formatCode="_(* #,##0_);_(* \(#,##0\);_(* &quot;-&quot;??_);_(@_)"/>
    <numFmt numFmtId="181" formatCode="_ * #,##0_ ;_ * \-#,##0_ ;_ * &quot;-&quot;??_ ;_ @_ "/>
    <numFmt numFmtId="182" formatCode="&quot;&quot;0.00"/>
    <numFmt numFmtId="183" formatCode="0.0%"/>
  </numFmts>
  <fonts count="29">
    <font>
      <sz val="11"/>
      <color theme="1"/>
      <name val="Calibri"/>
      <charset val="134"/>
      <scheme val="minor"/>
    </font>
    <font>
      <sz val="10.5"/>
      <color theme="1"/>
      <name val="Times New Roman"/>
      <charset val="134"/>
    </font>
    <font>
      <b/>
      <sz val="11"/>
      <color theme="1"/>
      <name val="Times New Roman"/>
      <charset val="134"/>
    </font>
    <font>
      <sz val="10"/>
      <color theme="1"/>
      <name val="Times New Roman"/>
      <charset val="134"/>
    </font>
    <font>
      <sz val="11"/>
      <color theme="1"/>
      <name val="Times New Roman"/>
      <charset val="134"/>
    </font>
    <font>
      <sz val="10"/>
      <color theme="1"/>
      <name val="Arial"/>
      <charset val="134"/>
    </font>
    <font>
      <b/>
      <sz val="11"/>
      <color theme="1"/>
      <name val="Calibri"/>
      <charset val="134"/>
      <scheme val="minor"/>
    </font>
    <font>
      <b/>
      <sz val="10.5"/>
      <color theme="1"/>
      <name val="Times New Roman"/>
      <charset val="134"/>
    </font>
    <font>
      <b/>
      <sz val="10"/>
      <color theme="1"/>
      <name val="Times New Roman"/>
      <charset val="134"/>
    </font>
    <font>
      <sz val="9"/>
      <color theme="1"/>
      <name val="Arial"/>
      <charset val="134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u/>
      <sz val="11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1">
    <xf numFmtId="0" fontId="0" fillId="0" borderId="0"/>
    <xf numFmtId="0" fontId="10" fillId="4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6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20" borderId="13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4" borderId="14" applyNumberFormat="0" applyAlignment="0" applyProtection="0">
      <alignment vertical="center"/>
    </xf>
    <xf numFmtId="176" fontId="0" fillId="0" borderId="0" applyFont="0" applyFill="0" applyBorder="0" applyAlignment="0" applyProtection="0"/>
    <xf numFmtId="0" fontId="10" fillId="19" borderId="0" applyNumberFormat="0" applyBorder="0" applyAlignment="0" applyProtection="0">
      <alignment vertical="center"/>
    </xf>
    <xf numFmtId="0" fontId="26" fillId="24" borderId="13" applyNumberFormat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22" fillId="1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10" fillId="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10" fillId="1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10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0" fontId="0" fillId="0" borderId="0"/>
    <xf numFmtId="0" fontId="0" fillId="0" borderId="0"/>
  </cellStyleXfs>
  <cellXfs count="62">
    <xf numFmtId="0" fontId="0" fillId="0" borderId="0" xfId="0"/>
    <xf numFmtId="0" fontId="1" fillId="0" borderId="1" xfId="0" applyFont="1" applyBorder="1" applyAlignment="1">
      <alignment horizontal="center"/>
    </xf>
    <xf numFmtId="180" fontId="1" fillId="0" borderId="1" xfId="2" applyNumberFormat="1" applyFont="1" applyFill="1" applyBorder="1" applyAlignment="1">
      <alignment horizontal="center"/>
    </xf>
    <xf numFmtId="0" fontId="1" fillId="0" borderId="1" xfId="0" applyFont="1" applyBorder="1"/>
    <xf numFmtId="180" fontId="1" fillId="0" borderId="1" xfId="2" applyNumberFormat="1" applyFont="1" applyFill="1" applyBorder="1" applyAlignment="1"/>
    <xf numFmtId="0" fontId="0" fillId="0" borderId="1" xfId="0" applyBorder="1"/>
    <xf numFmtId="0" fontId="2" fillId="0" borderId="1" xfId="0" applyFont="1" applyBorder="1"/>
    <xf numFmtId="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vertical="top"/>
    </xf>
    <xf numFmtId="181" fontId="4" fillId="0" borderId="1" xfId="2" applyNumberFormat="1" applyFont="1" applyBorder="1"/>
    <xf numFmtId="181" fontId="5" fillId="0" borderId="1" xfId="2" applyNumberFormat="1" applyFont="1" applyBorder="1" applyAlignment="1">
      <alignment horizontal="right" vertical="top"/>
    </xf>
    <xf numFmtId="181" fontId="0" fillId="0" borderId="0" xfId="0" applyNumberFormat="1"/>
    <xf numFmtId="181" fontId="2" fillId="0" borderId="1" xfId="0" applyNumberFormat="1" applyFont="1" applyBorder="1"/>
    <xf numFmtId="9" fontId="1" fillId="0" borderId="1" xfId="6" applyFont="1" applyFill="1" applyBorder="1" applyAlignment="1">
      <alignment horizontal="center"/>
    </xf>
    <xf numFmtId="181" fontId="3" fillId="0" borderId="1" xfId="2" applyNumberFormat="1" applyFont="1" applyBorder="1" applyAlignment="1">
      <alignment horizontal="right" vertical="top"/>
    </xf>
    <xf numFmtId="176" fontId="0" fillId="0" borderId="0" xfId="0" applyNumberFormat="1"/>
    <xf numFmtId="181" fontId="2" fillId="0" borderId="1" xfId="2" applyNumberFormat="1" applyFont="1" applyBorder="1"/>
    <xf numFmtId="181" fontId="6" fillId="0" borderId="1" xfId="0" applyNumberFormat="1" applyFont="1" applyBorder="1"/>
    <xf numFmtId="0" fontId="7" fillId="0" borderId="1" xfId="0" applyFont="1" applyBorder="1"/>
    <xf numFmtId="0" fontId="4" fillId="0" borderId="1" xfId="0" applyFont="1" applyBorder="1"/>
    <xf numFmtId="9" fontId="0" fillId="0" borderId="1" xfId="0" applyNumberFormat="1" applyBorder="1" applyAlignment="1">
      <alignment horizontal="center"/>
    </xf>
    <xf numFmtId="181" fontId="4" fillId="0" borderId="1" xfId="0" applyNumberFormat="1" applyFont="1" applyBorder="1"/>
    <xf numFmtId="0" fontId="6" fillId="0" borderId="1" xfId="0" applyFont="1" applyBorder="1" applyAlignment="1">
      <alignment horizontal="right"/>
    </xf>
    <xf numFmtId="0" fontId="0" fillId="0" borderId="2" xfId="0" applyBorder="1"/>
    <xf numFmtId="181" fontId="6" fillId="0" borderId="2" xfId="0" applyNumberFormat="1" applyFont="1" applyBorder="1"/>
    <xf numFmtId="0" fontId="0" fillId="0" borderId="3" xfId="0" applyBorder="1"/>
    <xf numFmtId="9" fontId="1" fillId="0" borderId="1" xfId="0" applyNumberFormat="1" applyFont="1" applyBorder="1"/>
    <xf numFmtId="0" fontId="0" fillId="0" borderId="4" xfId="0" applyBorder="1"/>
    <xf numFmtId="0" fontId="0" fillId="0" borderId="5" xfId="0" applyBorder="1"/>
    <xf numFmtId="181" fontId="4" fillId="0" borderId="4" xfId="2" applyNumberFormat="1" applyFont="1" applyBorder="1"/>
    <xf numFmtId="181" fontId="4" fillId="0" borderId="4" xfId="0" applyNumberFormat="1" applyFont="1" applyBorder="1"/>
    <xf numFmtId="180" fontId="1" fillId="0" borderId="4" xfId="2" applyNumberFormat="1" applyFont="1" applyFill="1" applyBorder="1" applyAlignment="1"/>
    <xf numFmtId="0" fontId="1" fillId="0" borderId="5" xfId="0" applyFont="1" applyBorder="1"/>
    <xf numFmtId="181" fontId="0" fillId="0" borderId="4" xfId="2" applyNumberFormat="1" applyFont="1" applyBorder="1"/>
    <xf numFmtId="181" fontId="3" fillId="0" borderId="5" xfId="64" applyNumberFormat="1" applyFont="1" applyBorder="1" applyAlignment="1">
      <alignment horizontal="right" vertical="top"/>
    </xf>
    <xf numFmtId="49" fontId="3" fillId="0" borderId="0" xfId="0" applyNumberFormat="1" applyFont="1" applyAlignment="1">
      <alignment horizontal="left" vertical="top"/>
    </xf>
    <xf numFmtId="9" fontId="1" fillId="0" borderId="6" xfId="6" applyFont="1" applyFill="1" applyBorder="1" applyAlignment="1">
      <alignment horizontal="center"/>
    </xf>
    <xf numFmtId="181" fontId="0" fillId="0" borderId="6" xfId="2" applyNumberFormat="1" applyFont="1" applyBorder="1"/>
    <xf numFmtId="181" fontId="3" fillId="0" borderId="6" xfId="2" applyNumberFormat="1" applyFont="1" applyBorder="1" applyAlignment="1">
      <alignment horizontal="right" vertical="top"/>
    </xf>
    <xf numFmtId="181" fontId="3" fillId="0" borderId="6" xfId="64" applyNumberFormat="1" applyFont="1" applyBorder="1" applyAlignment="1">
      <alignment horizontal="right" vertical="top"/>
    </xf>
    <xf numFmtId="49" fontId="8" fillId="0" borderId="0" xfId="0" applyNumberFormat="1" applyFont="1" applyAlignment="1">
      <alignment horizontal="right" vertical="top"/>
    </xf>
    <xf numFmtId="0" fontId="6" fillId="0" borderId="7" xfId="0" applyFont="1" applyBorder="1"/>
    <xf numFmtId="181" fontId="6" fillId="0" borderId="7" xfId="2" applyNumberFormat="1" applyFont="1" applyBorder="1"/>
    <xf numFmtId="181" fontId="8" fillId="0" borderId="7" xfId="64" applyNumberFormat="1" applyFont="1" applyBorder="1" applyAlignment="1">
      <alignment horizontal="right" vertical="top"/>
    </xf>
    <xf numFmtId="49" fontId="3" fillId="0" borderId="0" xfId="0" applyNumberFormat="1" applyFont="1" applyAlignment="1">
      <alignment vertical="top"/>
    </xf>
    <xf numFmtId="181" fontId="3" fillId="0" borderId="0" xfId="64" applyNumberFormat="1" applyFont="1" applyBorder="1" applyAlignment="1">
      <alignment horizontal="right" vertical="top"/>
    </xf>
    <xf numFmtId="9" fontId="0" fillId="0" borderId="1" xfId="0" applyNumberFormat="1" applyBorder="1"/>
    <xf numFmtId="182" fontId="3" fillId="0" borderId="0" xfId="0" applyNumberFormat="1" applyFont="1" applyAlignment="1">
      <alignment horizontal="right" vertical="top"/>
    </xf>
    <xf numFmtId="183" fontId="1" fillId="0" borderId="1" xfId="0" applyNumberFormat="1" applyFont="1" applyBorder="1" applyAlignment="1">
      <alignment horizontal="right"/>
    </xf>
    <xf numFmtId="181" fontId="6" fillId="0" borderId="7" xfId="0" applyNumberFormat="1" applyFont="1" applyBorder="1"/>
    <xf numFmtId="0" fontId="2" fillId="0" borderId="1" xfId="0" applyFont="1" applyBorder="1" applyAlignment="1"/>
    <xf numFmtId="9" fontId="1" fillId="0" borderId="1" xfId="0" applyNumberFormat="1" applyFont="1" applyBorder="1" applyAlignment="1"/>
    <xf numFmtId="0" fontId="0" fillId="0" borderId="4" xfId="0" applyBorder="1" applyAlignment="1"/>
    <xf numFmtId="181" fontId="3" fillId="0" borderId="1" xfId="2" applyNumberFormat="1" applyFont="1" applyBorder="1" applyAlignment="1">
      <alignment horizontal="right"/>
    </xf>
    <xf numFmtId="49" fontId="9" fillId="0" borderId="1" xfId="0" applyNumberFormat="1" applyFont="1" applyBorder="1" applyAlignment="1"/>
    <xf numFmtId="181" fontId="4" fillId="0" borderId="4" xfId="2" applyNumberFormat="1" applyFont="1" applyBorder="1" applyAlignment="1"/>
    <xf numFmtId="181" fontId="3" fillId="0" borderId="1" xfId="64" applyNumberFormat="1" applyFont="1" applyBorder="1" applyAlignment="1">
      <alignment horizontal="right" vertical="top"/>
    </xf>
    <xf numFmtId="9" fontId="6" fillId="0" borderId="7" xfId="0" applyNumberFormat="1" applyFont="1" applyBorder="1"/>
    <xf numFmtId="181" fontId="8" fillId="0" borderId="7" xfId="2" applyNumberFormat="1" applyFont="1" applyBorder="1" applyAlignment="1">
      <alignment horizontal="right" vertical="top"/>
    </xf>
    <xf numFmtId="9" fontId="0" fillId="0" borderId="0" xfId="0" applyNumberFormat="1"/>
    <xf numFmtId="181" fontId="3" fillId="0" borderId="0" xfId="2" applyNumberFormat="1" applyFont="1" applyBorder="1" applyAlignment="1">
      <alignment horizontal="right" vertical="top"/>
    </xf>
    <xf numFmtId="181" fontId="0" fillId="0" borderId="1" xfId="2" applyNumberFormat="1" applyBorder="1"/>
  </cellXfs>
  <cellStyles count="71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Comma 3 3" xfId="25"/>
    <cellStyle name="20% - Accent1" xfId="26" builtinId="30"/>
    <cellStyle name="Calculation" xfId="27" builtinId="22"/>
    <cellStyle name="Linked Cell" xfId="28" builtinId="24"/>
    <cellStyle name="Total" xfId="29" builtinId="25"/>
    <cellStyle name="Bad" xfId="30" builtinId="27"/>
    <cellStyle name="Comma 4 2" xfId="31"/>
    <cellStyle name="Neutral" xfId="32" builtinId="28"/>
    <cellStyle name="Accent1" xfId="33" builtinId="29"/>
    <cellStyle name="20% - Accent5" xfId="34" builtinId="46"/>
    <cellStyle name="60% - Accent1" xfId="35" builtinId="32"/>
    <cellStyle name="Accent2" xfId="36" builtinId="33"/>
    <cellStyle name="Comma 3 2 2" xfId="37"/>
    <cellStyle name="20% - Accent2" xfId="38" builtinId="34"/>
    <cellStyle name="20% - Accent6" xfId="39" builtinId="50"/>
    <cellStyle name="60% - Accent2" xfId="40" builtinId="36"/>
    <cellStyle name="Accent3" xfId="41" builtinId="37"/>
    <cellStyle name="20% - Accent3" xfId="42" builtinId="38"/>
    <cellStyle name="Accent4" xfId="43" builtinId="41"/>
    <cellStyle name="20% - Accent4" xfId="44" builtinId="42"/>
    <cellStyle name="40% - Accent4" xfId="45" builtinId="43"/>
    <cellStyle name="Accent5" xfId="46" builtinId="45"/>
    <cellStyle name="Comma 2 2" xfId="47"/>
    <cellStyle name="40% - Accent5" xfId="48" builtinId="47"/>
    <cellStyle name="60% - Accent5" xfId="49" builtinId="48"/>
    <cellStyle name="Accent6" xfId="50" builtinId="49"/>
    <cellStyle name="Comma 2 3" xfId="51"/>
    <cellStyle name="40% - Accent6" xfId="52" builtinId="51"/>
    <cellStyle name="60% - Accent6" xfId="53" builtinId="52"/>
    <cellStyle name="Comma 10" xfId="54"/>
    <cellStyle name="Comma 2" xfId="55"/>
    <cellStyle name="Comma 2 2 2" xfId="56"/>
    <cellStyle name="Comma 3" xfId="57"/>
    <cellStyle name="Comma 3 2" xfId="58"/>
    <cellStyle name="Comma 4" xfId="59"/>
    <cellStyle name="Comma 4 2 2" xfId="60"/>
    <cellStyle name="Comma 4 3" xfId="61"/>
    <cellStyle name="Comma 5" xfId="62"/>
    <cellStyle name="Comma 5 2" xfId="63"/>
    <cellStyle name="Comma 6" xfId="64"/>
    <cellStyle name="Comma 6 2" xfId="65"/>
    <cellStyle name="Comma 7" xfId="66"/>
    <cellStyle name="Comma 8" xfId="67"/>
    <cellStyle name="Comma 9" xfId="68"/>
    <cellStyle name="Normal 4" xfId="69"/>
    <cellStyle name="Normal 4 2" xfId="7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9\Users\lavanya\AppData\Local\Microsoft\Windows\INetCache\Content.Outlook\AAFCO0OZ\NE%2026Q3%20%20Oct-19%20to%20Dec-1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pecial_Notes"/>
      <sheetName val="Deductor Details"/>
      <sheetName val="Challan Details"/>
      <sheetName val="Annexure I"/>
      <sheetName val="Master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E17" sqref="E17"/>
    </sheetView>
  </sheetViews>
  <sheetFormatPr defaultColWidth="9" defaultRowHeight="14.4"/>
  <cols>
    <col min="2" max="2" width="34.5740740740741" customWidth="1"/>
    <col min="4" max="4" width="12.5740740740741" customWidth="1"/>
    <col min="5" max="5" width="9" customWidth="1"/>
    <col min="7" max="7" width="10" customWidth="1"/>
  </cols>
  <sheetData>
    <row r="1" spans="1:6">
      <c r="A1" s="1" t="s">
        <v>0</v>
      </c>
      <c r="B1" s="1"/>
      <c r="C1" s="1"/>
      <c r="D1" s="2"/>
      <c r="E1" s="2"/>
      <c r="F1" s="1"/>
    </row>
    <row r="2" spans="1:6">
      <c r="A2" s="1" t="s">
        <v>1</v>
      </c>
      <c r="B2" s="1"/>
      <c r="C2" s="1"/>
      <c r="D2" s="2"/>
      <c r="E2" s="2"/>
      <c r="F2" s="1"/>
    </row>
    <row r="3" spans="1:6">
      <c r="A3" s="1" t="s">
        <v>2</v>
      </c>
      <c r="B3" s="3" t="s">
        <v>3</v>
      </c>
      <c r="C3" s="3" t="s">
        <v>4</v>
      </c>
      <c r="D3" s="4" t="s">
        <v>5</v>
      </c>
      <c r="E3" s="4" t="s">
        <v>6</v>
      </c>
      <c r="F3" s="3" t="s">
        <v>7</v>
      </c>
    </row>
    <row r="4" spans="1:6">
      <c r="A4" s="5"/>
      <c r="B4" s="50" t="s">
        <v>8</v>
      </c>
      <c r="C4" s="51"/>
      <c r="D4" s="52"/>
      <c r="E4" s="53"/>
      <c r="F4" s="28"/>
    </row>
    <row r="5" spans="1:8">
      <c r="A5" s="5">
        <f>A4+1</f>
        <v>1</v>
      </c>
      <c r="B5" s="54" t="s">
        <v>9</v>
      </c>
      <c r="C5" s="51">
        <v>0.01</v>
      </c>
      <c r="D5" s="55">
        <v>13000</v>
      </c>
      <c r="E5" s="53">
        <v>130</v>
      </c>
      <c r="F5" s="28"/>
      <c r="G5" s="11"/>
      <c r="H5" s="11"/>
    </row>
    <row r="6" spans="1:8">
      <c r="A6" s="5">
        <f>A5+1</f>
        <v>2</v>
      </c>
      <c r="B6" s="54" t="s">
        <v>10</v>
      </c>
      <c r="C6" s="51">
        <v>0.01</v>
      </c>
      <c r="D6" s="55">
        <v>35817</v>
      </c>
      <c r="E6" s="53">
        <v>358</v>
      </c>
      <c r="F6" s="28"/>
      <c r="G6" s="11"/>
      <c r="H6" s="11"/>
    </row>
    <row r="7" spans="1:8">
      <c r="A7" s="5">
        <f>A6+1</f>
        <v>3</v>
      </c>
      <c r="B7" s="54" t="s">
        <v>11</v>
      </c>
      <c r="C7" s="51">
        <v>0.01</v>
      </c>
      <c r="D7" s="55">
        <v>59174</v>
      </c>
      <c r="E7" s="53">
        <v>592</v>
      </c>
      <c r="F7" s="28"/>
      <c r="G7" s="11"/>
      <c r="H7" s="11"/>
    </row>
    <row r="8" ht="15.15" spans="1:6">
      <c r="A8" s="5"/>
      <c r="B8" s="22" t="s">
        <v>12</v>
      </c>
      <c r="C8" s="23"/>
      <c r="D8" s="24">
        <f>SUM(D4:D7)</f>
        <v>107991</v>
      </c>
      <c r="E8" s="24">
        <f>SUM(E4:E7)</f>
        <v>1080</v>
      </c>
      <c r="F8" s="23"/>
    </row>
    <row r="9" ht="15.15" spans="1:6">
      <c r="A9" s="5"/>
      <c r="B9" s="5"/>
      <c r="C9" s="25"/>
      <c r="D9" s="25"/>
      <c r="E9" s="25"/>
      <c r="F9" s="25"/>
    </row>
    <row r="10" spans="1:6">
      <c r="A10" s="1" t="s">
        <v>2</v>
      </c>
      <c r="B10" s="3" t="s">
        <v>3</v>
      </c>
      <c r="C10" s="3" t="s">
        <v>4</v>
      </c>
      <c r="D10" s="4" t="s">
        <v>5</v>
      </c>
      <c r="E10" s="4" t="s">
        <v>6</v>
      </c>
      <c r="F10" s="3" t="s">
        <v>7</v>
      </c>
    </row>
    <row r="11" spans="1:6">
      <c r="A11" s="5"/>
      <c r="B11" s="6" t="s">
        <v>8</v>
      </c>
      <c r="C11" s="5"/>
      <c r="D11" s="5"/>
      <c r="E11" s="5"/>
      <c r="F11" s="5"/>
    </row>
    <row r="12" spans="1:9">
      <c r="A12" s="5">
        <v>1</v>
      </c>
      <c r="B12" s="8" t="s">
        <v>13</v>
      </c>
      <c r="C12" s="13">
        <v>0.02</v>
      </c>
      <c r="D12" s="61">
        <v>59001</v>
      </c>
      <c r="E12" s="56">
        <v>1180</v>
      </c>
      <c r="F12" s="56"/>
      <c r="H12" s="11"/>
      <c r="I12" s="11"/>
    </row>
    <row r="13" ht="15.15" spans="2:7">
      <c r="B13" s="44"/>
      <c r="C13" s="57" t="s">
        <v>14</v>
      </c>
      <c r="D13" s="58">
        <f>SUM(D12:D12)</f>
        <v>59001</v>
      </c>
      <c r="E13" s="58">
        <f>SUM(E12:E12)</f>
        <v>1180</v>
      </c>
      <c r="F13" s="41"/>
      <c r="G13" s="15"/>
    </row>
    <row r="14" ht="15.15" spans="2:5">
      <c r="B14" s="44"/>
      <c r="C14" s="59"/>
      <c r="E14" s="60"/>
    </row>
    <row r="16" ht="15.15" spans="3:6">
      <c r="C16" s="41" t="s">
        <v>15</v>
      </c>
      <c r="D16" s="49">
        <f>D8+D13</f>
        <v>166992</v>
      </c>
      <c r="E16" s="49">
        <f>E8+E13</f>
        <v>2260</v>
      </c>
      <c r="F16" s="41"/>
    </row>
    <row r="17" ht="15.15"/>
  </sheetData>
  <mergeCells count="2">
    <mergeCell ref="A1:F1"/>
    <mergeCell ref="A2:F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D12" sqref="D12"/>
    </sheetView>
  </sheetViews>
  <sheetFormatPr defaultColWidth="9" defaultRowHeight="14.4"/>
  <cols>
    <col min="2" max="2" width="34.5740740740741" customWidth="1"/>
    <col min="4" max="4" width="12.5740740740741" customWidth="1"/>
    <col min="5" max="5" width="9" customWidth="1"/>
    <col min="7" max="7" width="10" customWidth="1"/>
  </cols>
  <sheetData>
    <row r="1" spans="1:6">
      <c r="A1" s="1" t="s">
        <v>0</v>
      </c>
      <c r="B1" s="1"/>
      <c r="C1" s="1"/>
      <c r="D1" s="2"/>
      <c r="E1" s="2"/>
      <c r="F1" s="1"/>
    </row>
    <row r="2" spans="1:6">
      <c r="A2" s="1" t="s">
        <v>16</v>
      </c>
      <c r="B2" s="1"/>
      <c r="C2" s="1"/>
      <c r="D2" s="2"/>
      <c r="E2" s="2"/>
      <c r="F2" s="1"/>
    </row>
    <row r="3" spans="1:6">
      <c r="A3" s="1" t="s">
        <v>2</v>
      </c>
      <c r="B3" s="3" t="s">
        <v>3</v>
      </c>
      <c r="C3" s="3" t="s">
        <v>4</v>
      </c>
      <c r="D3" s="4" t="s">
        <v>5</v>
      </c>
      <c r="E3" s="4" t="s">
        <v>6</v>
      </c>
      <c r="F3" s="3" t="s">
        <v>7</v>
      </c>
    </row>
    <row r="4" spans="1:6">
      <c r="A4" s="5"/>
      <c r="B4" s="50" t="s">
        <v>8</v>
      </c>
      <c r="C4" s="51"/>
      <c r="D4" s="52"/>
      <c r="E4" s="53"/>
      <c r="F4" s="28"/>
    </row>
    <row r="5" spans="1:8">
      <c r="A5" s="5">
        <f t="shared" ref="A5:A7" si="0">A4+1</f>
        <v>1</v>
      </c>
      <c r="B5" s="54" t="s">
        <v>9</v>
      </c>
      <c r="C5" s="51">
        <v>0.01</v>
      </c>
      <c r="D5" s="55">
        <v>13000</v>
      </c>
      <c r="E5" s="53">
        <v>130</v>
      </c>
      <c r="F5" s="28"/>
      <c r="G5" s="11"/>
      <c r="H5" s="11"/>
    </row>
    <row r="6" spans="1:8">
      <c r="A6" s="5">
        <f t="shared" si="0"/>
        <v>2</v>
      </c>
      <c r="B6" s="54" t="s">
        <v>10</v>
      </c>
      <c r="C6" s="51">
        <v>0.01</v>
      </c>
      <c r="D6" s="55">
        <v>35817</v>
      </c>
      <c r="E6" s="53">
        <v>358</v>
      </c>
      <c r="F6" s="28"/>
      <c r="G6" s="11"/>
      <c r="H6" s="11"/>
    </row>
    <row r="7" spans="1:8">
      <c r="A7" s="5">
        <f t="shared" si="0"/>
        <v>3</v>
      </c>
      <c r="B7" s="54" t="s">
        <v>11</v>
      </c>
      <c r="C7" s="51">
        <v>0.01</v>
      </c>
      <c r="D7" s="55">
        <v>59174</v>
      </c>
      <c r="E7" s="53">
        <v>592</v>
      </c>
      <c r="F7" s="28"/>
      <c r="G7" s="11"/>
      <c r="H7" s="11"/>
    </row>
    <row r="8" ht="15.15" spans="1:6">
      <c r="A8" s="5"/>
      <c r="B8" s="22" t="s">
        <v>12</v>
      </c>
      <c r="C8" s="23"/>
      <c r="D8" s="24">
        <f>SUM(D4:D7)</f>
        <v>107991</v>
      </c>
      <c r="E8" s="24">
        <f>SUM(E4:E7)</f>
        <v>1080</v>
      </c>
      <c r="F8" s="23"/>
    </row>
    <row r="9" ht="15.15" spans="1:6">
      <c r="A9" s="5"/>
      <c r="B9" s="5"/>
      <c r="C9" s="25"/>
      <c r="D9" s="25"/>
      <c r="E9" s="25"/>
      <c r="F9" s="25"/>
    </row>
    <row r="10" spans="1:6">
      <c r="A10" s="1" t="s">
        <v>2</v>
      </c>
      <c r="B10" s="3" t="s">
        <v>3</v>
      </c>
      <c r="C10" s="3" t="s">
        <v>4</v>
      </c>
      <c r="D10" s="4" t="s">
        <v>5</v>
      </c>
      <c r="E10" s="4" t="s">
        <v>6</v>
      </c>
      <c r="F10" s="3" t="s">
        <v>7</v>
      </c>
    </row>
    <row r="11" spans="1:6">
      <c r="A11" s="5"/>
      <c r="B11" s="6" t="s">
        <v>8</v>
      </c>
      <c r="C11" s="5"/>
      <c r="D11" s="5"/>
      <c r="E11" s="5"/>
      <c r="F11" s="5"/>
    </row>
    <row r="12" spans="1:9">
      <c r="A12" s="5">
        <v>1</v>
      </c>
      <c r="B12" s="8" t="s">
        <v>13</v>
      </c>
      <c r="C12" s="13">
        <v>0.02</v>
      </c>
      <c r="D12" s="5">
        <v>59001</v>
      </c>
      <c r="E12" s="56">
        <v>1180</v>
      </c>
      <c r="F12" s="56"/>
      <c r="H12" s="11"/>
      <c r="I12" s="11"/>
    </row>
    <row r="13" ht="15.15" spans="2:7">
      <c r="B13" s="44"/>
      <c r="C13" s="57" t="s">
        <v>14</v>
      </c>
      <c r="D13" s="58">
        <f>SUM(D12:D12)</f>
        <v>59001</v>
      </c>
      <c r="E13" s="58">
        <f>SUM(E12:E12)</f>
        <v>1180</v>
      </c>
      <c r="F13" s="41"/>
      <c r="G13" s="15"/>
    </row>
    <row r="14" ht="15.15" spans="2:5">
      <c r="B14" s="44"/>
      <c r="C14" s="59"/>
      <c r="E14" s="60"/>
    </row>
    <row r="16" ht="15.15" spans="3:6">
      <c r="C16" s="41" t="s">
        <v>15</v>
      </c>
      <c r="D16" s="49">
        <f>D8+D13</f>
        <v>166992</v>
      </c>
      <c r="E16" s="49">
        <f>E8+E13</f>
        <v>2260</v>
      </c>
      <c r="F16" s="41"/>
    </row>
    <row r="17" ht="15.15"/>
  </sheetData>
  <mergeCells count="2">
    <mergeCell ref="A1:F1"/>
    <mergeCell ref="A2:F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workbookViewId="0">
      <selection activeCell="F25" sqref="F25"/>
    </sheetView>
  </sheetViews>
  <sheetFormatPr defaultColWidth="9" defaultRowHeight="14.4"/>
  <cols>
    <col min="2" max="2" width="34.5740740740741" customWidth="1"/>
    <col min="4" max="4" width="12.5740740740741" customWidth="1"/>
    <col min="5" max="5" width="9" customWidth="1"/>
    <col min="7" max="7" width="10" customWidth="1"/>
  </cols>
  <sheetData>
    <row r="1" spans="1:6">
      <c r="A1" s="1" t="s">
        <v>0</v>
      </c>
      <c r="B1" s="1"/>
      <c r="C1" s="1"/>
      <c r="D1" s="2"/>
      <c r="E1" s="2"/>
      <c r="F1" s="1"/>
    </row>
    <row r="2" spans="1:6">
      <c r="A2" s="1" t="s">
        <v>17</v>
      </c>
      <c r="B2" s="1"/>
      <c r="C2" s="1"/>
      <c r="D2" s="2"/>
      <c r="E2" s="2"/>
      <c r="F2" s="1"/>
    </row>
    <row r="3" spans="1:6">
      <c r="A3" s="1" t="s">
        <v>2</v>
      </c>
      <c r="B3" s="3" t="s">
        <v>3</v>
      </c>
      <c r="C3" s="3" t="s">
        <v>4</v>
      </c>
      <c r="D3" s="4" t="s">
        <v>5</v>
      </c>
      <c r="E3" s="4" t="s">
        <v>6</v>
      </c>
      <c r="F3" s="3" t="s">
        <v>7</v>
      </c>
    </row>
    <row r="4" spans="1:6">
      <c r="A4" s="5"/>
      <c r="B4" s="50" t="s">
        <v>8</v>
      </c>
      <c r="C4" s="51"/>
      <c r="D4" s="52"/>
      <c r="E4" s="53"/>
      <c r="F4" s="28"/>
    </row>
    <row r="5" spans="1:8">
      <c r="A5" s="5">
        <v>1</v>
      </c>
      <c r="B5" s="54" t="s">
        <v>10</v>
      </c>
      <c r="C5" s="51">
        <v>0.01</v>
      </c>
      <c r="D5" s="55">
        <v>33711</v>
      </c>
      <c r="E5" s="53">
        <v>337</v>
      </c>
      <c r="F5" s="28"/>
      <c r="G5" s="11"/>
      <c r="H5" s="11"/>
    </row>
    <row r="6" spans="1:8">
      <c r="A6" s="5">
        <f>A5+1</f>
        <v>2</v>
      </c>
      <c r="B6" s="54" t="s">
        <v>11</v>
      </c>
      <c r="C6" s="51">
        <v>0.01</v>
      </c>
      <c r="D6" s="55">
        <v>47768</v>
      </c>
      <c r="E6" s="53">
        <v>478</v>
      </c>
      <c r="F6" s="28"/>
      <c r="G6" s="11"/>
      <c r="H6" s="11"/>
    </row>
    <row r="7" ht="15.15" spans="1:6">
      <c r="A7" s="5"/>
      <c r="B7" s="22" t="s">
        <v>12</v>
      </c>
      <c r="C7" s="23"/>
      <c r="D7" s="24">
        <f>SUM(D4:D6)</f>
        <v>81479</v>
      </c>
      <c r="E7" s="24">
        <f>SUM(E4:E6)</f>
        <v>815</v>
      </c>
      <c r="F7" s="23"/>
    </row>
    <row r="8" ht="15.15" spans="1:6">
      <c r="A8" s="5"/>
      <c r="B8" s="5"/>
      <c r="C8" s="25"/>
      <c r="D8" s="25"/>
      <c r="E8" s="25"/>
      <c r="F8" s="25"/>
    </row>
    <row r="9" spans="1:6">
      <c r="A9" s="1" t="s">
        <v>2</v>
      </c>
      <c r="B9" s="3" t="s">
        <v>3</v>
      </c>
      <c r="C9" s="3" t="s">
        <v>4</v>
      </c>
      <c r="D9" s="4" t="s">
        <v>5</v>
      </c>
      <c r="E9" s="4" t="s">
        <v>6</v>
      </c>
      <c r="F9" s="3" t="s">
        <v>7</v>
      </c>
    </row>
    <row r="10" spans="1:6">
      <c r="A10" s="5"/>
      <c r="B10" s="6" t="s">
        <v>8</v>
      </c>
      <c r="C10" s="5"/>
      <c r="D10" s="5"/>
      <c r="E10" s="5"/>
      <c r="F10" s="5"/>
    </row>
    <row r="11" spans="1:9">
      <c r="A11" s="5">
        <v>1</v>
      </c>
      <c r="B11" s="8" t="s">
        <v>13</v>
      </c>
      <c r="C11" s="13">
        <v>0.02</v>
      </c>
      <c r="D11" s="5">
        <v>59001</v>
      </c>
      <c r="E11" s="56">
        <v>1180</v>
      </c>
      <c r="F11" s="56"/>
      <c r="H11" s="11"/>
      <c r="I11" s="11"/>
    </row>
    <row r="12" ht="15.15" spans="2:7">
      <c r="B12" s="44"/>
      <c r="C12" s="57" t="s">
        <v>14</v>
      </c>
      <c r="D12" s="58">
        <f>SUM(D11:D11)</f>
        <v>59001</v>
      </c>
      <c r="E12" s="58">
        <f>SUM(E11:E11)</f>
        <v>1180</v>
      </c>
      <c r="F12" s="41"/>
      <c r="G12" s="15"/>
    </row>
    <row r="13" ht="15.15" spans="2:5">
      <c r="B13" s="44"/>
      <c r="C13" s="59"/>
      <c r="E13" s="60"/>
    </row>
    <row r="15" ht="15.15" spans="3:6">
      <c r="C15" s="41" t="s">
        <v>15</v>
      </c>
      <c r="D15" s="49">
        <f>D7+D12</f>
        <v>140480</v>
      </c>
      <c r="E15" s="49">
        <f>E7+E12</f>
        <v>1995</v>
      </c>
      <c r="F15" s="41"/>
    </row>
    <row r="16" ht="15.15"/>
  </sheetData>
  <mergeCells count="2">
    <mergeCell ref="A1:F1"/>
    <mergeCell ref="A2:F2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D5" sqref="D5:D7"/>
    </sheetView>
  </sheetViews>
  <sheetFormatPr defaultColWidth="9" defaultRowHeight="14.4"/>
  <cols>
    <col min="2" max="2" width="34.5740740740741" customWidth="1"/>
    <col min="4" max="4" width="12.5740740740741" customWidth="1"/>
    <col min="5" max="5" width="9" customWidth="1"/>
    <col min="7" max="7" width="10" customWidth="1"/>
  </cols>
  <sheetData>
    <row r="1" spans="1:6">
      <c r="A1" s="1" t="s">
        <v>0</v>
      </c>
      <c r="B1" s="1"/>
      <c r="C1" s="1"/>
      <c r="D1" s="2"/>
      <c r="E1" s="2"/>
      <c r="F1" s="1"/>
    </row>
    <row r="2" spans="1:6">
      <c r="A2" s="1" t="s">
        <v>18</v>
      </c>
      <c r="B2" s="1"/>
      <c r="C2" s="1"/>
      <c r="D2" s="2"/>
      <c r="E2" s="2"/>
      <c r="F2" s="1"/>
    </row>
    <row r="3" spans="1:6">
      <c r="A3" s="1" t="s">
        <v>2</v>
      </c>
      <c r="B3" s="3" t="s">
        <v>3</v>
      </c>
      <c r="C3" s="3" t="s">
        <v>4</v>
      </c>
      <c r="D3" s="4" t="s">
        <v>5</v>
      </c>
      <c r="E3" s="4" t="s">
        <v>6</v>
      </c>
      <c r="F3" s="3" t="s">
        <v>7</v>
      </c>
    </row>
    <row r="4" spans="1:6">
      <c r="A4" s="5"/>
      <c r="B4" s="50" t="s">
        <v>8</v>
      </c>
      <c r="C4" s="51"/>
      <c r="D4" s="52"/>
      <c r="E4" s="53"/>
      <c r="F4" s="28"/>
    </row>
    <row r="5" spans="1:8">
      <c r="A5" s="5">
        <v>1</v>
      </c>
      <c r="B5" s="54" t="s">
        <v>9</v>
      </c>
      <c r="C5" s="51">
        <v>0.01</v>
      </c>
      <c r="D5" s="55">
        <v>26000</v>
      </c>
      <c r="E5" s="53">
        <v>260</v>
      </c>
      <c r="F5" s="28"/>
      <c r="G5" s="11"/>
      <c r="H5" s="11"/>
    </row>
    <row r="6" spans="1:8">
      <c r="A6" s="5"/>
      <c r="B6" s="54" t="s">
        <v>10</v>
      </c>
      <c r="C6" s="51">
        <v>0.01</v>
      </c>
      <c r="D6" s="55">
        <v>35817</v>
      </c>
      <c r="E6" s="53">
        <v>358</v>
      </c>
      <c r="F6" s="28"/>
      <c r="G6" s="11"/>
      <c r="H6" s="11"/>
    </row>
    <row r="7" spans="1:8">
      <c r="A7" s="5">
        <f>A5+1</f>
        <v>2</v>
      </c>
      <c r="B7" s="54" t="s">
        <v>11</v>
      </c>
      <c r="C7" s="51">
        <v>0.01</v>
      </c>
      <c r="D7" s="55">
        <v>59174</v>
      </c>
      <c r="E7" s="53">
        <v>592</v>
      </c>
      <c r="F7" s="28"/>
      <c r="G7" s="11"/>
      <c r="H7" s="11"/>
    </row>
    <row r="8" ht="15.15" spans="1:6">
      <c r="A8" s="5"/>
      <c r="B8" s="22" t="s">
        <v>12</v>
      </c>
      <c r="C8" s="23"/>
      <c r="D8" s="24">
        <f>SUM(D4:D7)</f>
        <v>120991</v>
      </c>
      <c r="E8" s="24">
        <f>SUM(E4:E7)</f>
        <v>1210</v>
      </c>
      <c r="F8" s="23"/>
    </row>
    <row r="9" ht="15.15" spans="1:6">
      <c r="A9" s="5"/>
      <c r="B9" s="5"/>
      <c r="C9" s="25"/>
      <c r="D9" s="25"/>
      <c r="E9" s="25"/>
      <c r="F9" s="25"/>
    </row>
    <row r="10" spans="1:6">
      <c r="A10" s="1" t="s">
        <v>2</v>
      </c>
      <c r="B10" s="3" t="s">
        <v>3</v>
      </c>
      <c r="C10" s="3" t="s">
        <v>4</v>
      </c>
      <c r="D10" s="4" t="s">
        <v>5</v>
      </c>
      <c r="E10" s="4" t="s">
        <v>6</v>
      </c>
      <c r="F10" s="3" t="s">
        <v>7</v>
      </c>
    </row>
    <row r="11" spans="1:6">
      <c r="A11" s="5"/>
      <c r="B11" s="6" t="s">
        <v>8</v>
      </c>
      <c r="C11" s="5"/>
      <c r="D11" s="5"/>
      <c r="E11" s="5"/>
      <c r="F11" s="5"/>
    </row>
    <row r="12" spans="1:9">
      <c r="A12" s="5">
        <v>1</v>
      </c>
      <c r="B12" s="8" t="s">
        <v>13</v>
      </c>
      <c r="C12" s="13">
        <v>0.02</v>
      </c>
      <c r="D12" s="5">
        <v>59001</v>
      </c>
      <c r="E12" s="56">
        <v>1180</v>
      </c>
      <c r="F12" s="56"/>
      <c r="H12" s="11"/>
      <c r="I12" s="11"/>
    </row>
    <row r="13" ht="15.15" spans="2:7">
      <c r="B13" s="44"/>
      <c r="C13" s="57" t="s">
        <v>14</v>
      </c>
      <c r="D13" s="58">
        <f>SUM(D12:D12)</f>
        <v>59001</v>
      </c>
      <c r="E13" s="58">
        <f>SUM(E12:E12)</f>
        <v>1180</v>
      </c>
      <c r="F13" s="41"/>
      <c r="G13" s="15"/>
    </row>
    <row r="14" ht="15.15" spans="2:5">
      <c r="B14" s="44"/>
      <c r="C14" s="59"/>
      <c r="E14" s="60"/>
    </row>
    <row r="16" ht="15.15" spans="3:6">
      <c r="C16" s="41" t="s">
        <v>15</v>
      </c>
      <c r="D16" s="49">
        <f>D8+D13</f>
        <v>179992</v>
      </c>
      <c r="E16" s="49">
        <f>E8+E13</f>
        <v>2390</v>
      </c>
      <c r="F16" s="41"/>
    </row>
    <row r="17" ht="15.15"/>
  </sheetData>
  <mergeCells count="2">
    <mergeCell ref="A1:F1"/>
    <mergeCell ref="A2:F2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D5" sqref="D5:D7"/>
    </sheetView>
  </sheetViews>
  <sheetFormatPr defaultColWidth="9" defaultRowHeight="14.4"/>
  <cols>
    <col min="2" max="2" width="34.5740740740741" customWidth="1"/>
    <col min="4" max="4" width="12.5740740740741" customWidth="1"/>
    <col min="5" max="5" width="9" customWidth="1"/>
    <col min="7" max="7" width="10" customWidth="1"/>
  </cols>
  <sheetData>
    <row r="1" spans="1:6">
      <c r="A1" s="1" t="s">
        <v>0</v>
      </c>
      <c r="B1" s="1"/>
      <c r="C1" s="1"/>
      <c r="D1" s="2"/>
      <c r="E1" s="2"/>
      <c r="F1" s="1"/>
    </row>
    <row r="2" spans="1:6">
      <c r="A2" s="1" t="s">
        <v>19</v>
      </c>
      <c r="B2" s="1"/>
      <c r="C2" s="1"/>
      <c r="D2" s="2"/>
      <c r="E2" s="2"/>
      <c r="F2" s="1"/>
    </row>
    <row r="3" spans="1:6">
      <c r="A3" s="1" t="s">
        <v>2</v>
      </c>
      <c r="B3" s="3" t="s">
        <v>3</v>
      </c>
      <c r="C3" s="3" t="s">
        <v>4</v>
      </c>
      <c r="D3" s="4" t="s">
        <v>5</v>
      </c>
      <c r="E3" s="4" t="s">
        <v>6</v>
      </c>
      <c r="F3" s="3" t="s">
        <v>7</v>
      </c>
    </row>
    <row r="4" spans="1:6">
      <c r="A4" s="5"/>
      <c r="B4" s="50" t="s">
        <v>8</v>
      </c>
      <c r="C4" s="51"/>
      <c r="D4" s="52"/>
      <c r="E4" s="53"/>
      <c r="F4" s="28"/>
    </row>
    <row r="5" spans="1:8">
      <c r="A5" s="5">
        <v>1</v>
      </c>
      <c r="B5" s="54" t="s">
        <v>9</v>
      </c>
      <c r="C5" s="51">
        <v>0.01</v>
      </c>
      <c r="D5" s="55">
        <v>13000</v>
      </c>
      <c r="E5" s="53">
        <v>130</v>
      </c>
      <c r="F5" s="28"/>
      <c r="G5" s="11"/>
      <c r="H5" s="11"/>
    </row>
    <row r="6" spans="1:8">
      <c r="A6" s="5"/>
      <c r="B6" s="54" t="s">
        <v>10</v>
      </c>
      <c r="C6" s="51">
        <v>0.01</v>
      </c>
      <c r="D6" s="55">
        <v>35817</v>
      </c>
      <c r="E6" s="53">
        <v>358</v>
      </c>
      <c r="F6" s="28"/>
      <c r="G6" s="11"/>
      <c r="H6" s="11"/>
    </row>
    <row r="7" spans="1:8">
      <c r="A7" s="5">
        <f>A5+1</f>
        <v>2</v>
      </c>
      <c r="B7" s="54" t="s">
        <v>11</v>
      </c>
      <c r="C7" s="51">
        <v>0.01</v>
      </c>
      <c r="D7" s="55">
        <v>59174</v>
      </c>
      <c r="E7" s="53">
        <v>592</v>
      </c>
      <c r="F7" s="28"/>
      <c r="G7" s="11"/>
      <c r="H7" s="11"/>
    </row>
    <row r="8" ht="15.15" spans="1:6">
      <c r="A8" s="5"/>
      <c r="B8" s="22" t="s">
        <v>12</v>
      </c>
      <c r="C8" s="23"/>
      <c r="D8" s="24">
        <f>SUM(D4:D7)</f>
        <v>107991</v>
      </c>
      <c r="E8" s="24">
        <f>SUM(E4:E7)</f>
        <v>1080</v>
      </c>
      <c r="F8" s="23"/>
    </row>
    <row r="9" ht="15.15" spans="1:6">
      <c r="A9" s="5"/>
      <c r="B9" s="5"/>
      <c r="C9" s="25"/>
      <c r="D9" s="25"/>
      <c r="E9" s="25"/>
      <c r="F9" s="25"/>
    </row>
    <row r="10" spans="1:6">
      <c r="A10" s="1" t="s">
        <v>2</v>
      </c>
      <c r="B10" s="3" t="s">
        <v>3</v>
      </c>
      <c r="C10" s="3" t="s">
        <v>4</v>
      </c>
      <c r="D10" s="4" t="s">
        <v>5</v>
      </c>
      <c r="E10" s="4" t="s">
        <v>6</v>
      </c>
      <c r="F10" s="3" t="s">
        <v>7</v>
      </c>
    </row>
    <row r="11" spans="1:6">
      <c r="A11" s="5"/>
      <c r="B11" s="6" t="s">
        <v>8</v>
      </c>
      <c r="C11" s="5"/>
      <c r="D11" s="5"/>
      <c r="E11" s="5"/>
      <c r="F11" s="5"/>
    </row>
    <row r="12" spans="1:9">
      <c r="A12" s="5">
        <v>1</v>
      </c>
      <c r="B12" s="8" t="s">
        <v>13</v>
      </c>
      <c r="C12" s="13">
        <v>0.02</v>
      </c>
      <c r="D12" s="5">
        <v>59001</v>
      </c>
      <c r="E12" s="56">
        <v>1180</v>
      </c>
      <c r="F12" s="56"/>
      <c r="H12" s="11"/>
      <c r="I12" s="11"/>
    </row>
    <row r="13" ht="15.15" spans="2:7">
      <c r="B13" s="44"/>
      <c r="C13" s="57" t="s">
        <v>14</v>
      </c>
      <c r="D13" s="58">
        <f>SUM(D12:D12)</f>
        <v>59001</v>
      </c>
      <c r="E13" s="58">
        <f>SUM(E12:E12)</f>
        <v>1180</v>
      </c>
      <c r="F13" s="41"/>
      <c r="G13" s="15"/>
    </row>
    <row r="14" ht="15.15" spans="2:5">
      <c r="B14" s="44"/>
      <c r="C14" s="59"/>
      <c r="E14" s="60"/>
    </row>
    <row r="16" ht="15.15" spans="3:6">
      <c r="C16" s="41" t="s">
        <v>15</v>
      </c>
      <c r="D16" s="49">
        <f>D8+D13</f>
        <v>166992</v>
      </c>
      <c r="E16" s="49">
        <f>E8+E13</f>
        <v>2260</v>
      </c>
      <c r="F16" s="41"/>
    </row>
    <row r="17" ht="15.15"/>
  </sheetData>
  <mergeCells count="2">
    <mergeCell ref="A1:F1"/>
    <mergeCell ref="A2:F2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B8" sqref="B8"/>
    </sheetView>
  </sheetViews>
  <sheetFormatPr defaultColWidth="9" defaultRowHeight="14.4"/>
  <cols>
    <col min="2" max="2" width="34.5740740740741" customWidth="1"/>
    <col min="4" max="4" width="12.5740740740741" customWidth="1"/>
    <col min="5" max="5" width="9" customWidth="1"/>
    <col min="7" max="7" width="10" customWidth="1"/>
  </cols>
  <sheetData>
    <row r="1" spans="1:6">
      <c r="A1" s="1" t="s">
        <v>0</v>
      </c>
      <c r="B1" s="1"/>
      <c r="C1" s="1"/>
      <c r="D1" s="2"/>
      <c r="E1" s="2"/>
      <c r="F1" s="1"/>
    </row>
    <row r="2" spans="1:6">
      <c r="A2" s="1" t="s">
        <v>20</v>
      </c>
      <c r="B2" s="1"/>
      <c r="C2" s="1"/>
      <c r="D2" s="2"/>
      <c r="E2" s="2"/>
      <c r="F2" s="1"/>
    </row>
    <row r="3" spans="1:6">
      <c r="A3" s="1" t="s">
        <v>2</v>
      </c>
      <c r="B3" s="3" t="s">
        <v>3</v>
      </c>
      <c r="C3" s="3" t="s">
        <v>4</v>
      </c>
      <c r="D3" s="4" t="s">
        <v>5</v>
      </c>
      <c r="E3" s="4" t="s">
        <v>6</v>
      </c>
      <c r="F3" s="3" t="s">
        <v>7</v>
      </c>
    </row>
    <row r="4" spans="1:6">
      <c r="A4" s="5"/>
      <c r="B4" s="50" t="s">
        <v>8</v>
      </c>
      <c r="C4" s="51"/>
      <c r="D4" s="52"/>
      <c r="E4" s="53"/>
      <c r="F4" s="28"/>
    </row>
    <row r="5" spans="1:8">
      <c r="A5" s="5">
        <v>1</v>
      </c>
      <c r="B5" s="54" t="s">
        <v>9</v>
      </c>
      <c r="C5" s="51">
        <v>0.01</v>
      </c>
      <c r="D5" s="55">
        <v>13000</v>
      </c>
      <c r="E5" s="53">
        <v>130</v>
      </c>
      <c r="F5" s="28"/>
      <c r="G5" s="11"/>
      <c r="H5" s="11"/>
    </row>
    <row r="6" spans="1:8">
      <c r="A6" s="5"/>
      <c r="B6" s="54" t="s">
        <v>10</v>
      </c>
      <c r="C6" s="51">
        <v>0.01</v>
      </c>
      <c r="D6" s="55">
        <v>35817</v>
      </c>
      <c r="E6" s="53">
        <v>358</v>
      </c>
      <c r="F6" s="28"/>
      <c r="G6" s="11"/>
      <c r="H6" s="11"/>
    </row>
    <row r="7" spans="1:8">
      <c r="A7" s="5">
        <f>A5+1</f>
        <v>2</v>
      </c>
      <c r="B7" s="54" t="s">
        <v>11</v>
      </c>
      <c r="C7" s="51">
        <v>0.01</v>
      </c>
      <c r="D7" s="55">
        <v>36057</v>
      </c>
      <c r="E7" s="53">
        <v>360</v>
      </c>
      <c r="F7" s="28"/>
      <c r="G7" s="11"/>
      <c r="H7" s="11"/>
    </row>
    <row r="8" ht="15.15" spans="1:6">
      <c r="A8" s="5"/>
      <c r="B8" s="22" t="s">
        <v>12</v>
      </c>
      <c r="C8" s="23"/>
      <c r="D8" s="24">
        <f>SUM(D4:D7)</f>
        <v>84874</v>
      </c>
      <c r="E8" s="24">
        <f>SUM(E4:E7)</f>
        <v>848</v>
      </c>
      <c r="F8" s="23"/>
    </row>
    <row r="9" ht="15.15" spans="1:6">
      <c r="A9" s="5"/>
      <c r="B9" s="5"/>
      <c r="C9" s="25"/>
      <c r="D9" s="25"/>
      <c r="E9" s="25"/>
      <c r="F9" s="25"/>
    </row>
    <row r="10" spans="1:6">
      <c r="A10" s="1" t="s">
        <v>2</v>
      </c>
      <c r="B10" s="3" t="s">
        <v>3</v>
      </c>
      <c r="C10" s="3" t="s">
        <v>4</v>
      </c>
      <c r="D10" s="4" t="s">
        <v>5</v>
      </c>
      <c r="E10" s="4" t="s">
        <v>6</v>
      </c>
      <c r="F10" s="3" t="s">
        <v>7</v>
      </c>
    </row>
    <row r="11" spans="1:6">
      <c r="A11" s="5"/>
      <c r="B11" s="6" t="s">
        <v>8</v>
      </c>
      <c r="C11" s="5"/>
      <c r="D11" s="5"/>
      <c r="E11" s="5"/>
      <c r="F11" s="5"/>
    </row>
    <row r="12" spans="1:9">
      <c r="A12" s="5">
        <v>1</v>
      </c>
      <c r="B12" s="8" t="s">
        <v>13</v>
      </c>
      <c r="C12" s="13">
        <v>0.02</v>
      </c>
      <c r="D12" s="5">
        <v>59001</v>
      </c>
      <c r="E12" s="56">
        <v>1180</v>
      </c>
      <c r="F12" s="56"/>
      <c r="H12" s="11"/>
      <c r="I12" s="11"/>
    </row>
    <row r="13" ht="15.15" spans="2:7">
      <c r="B13" s="44"/>
      <c r="C13" s="57" t="s">
        <v>14</v>
      </c>
      <c r="D13" s="58">
        <f>SUM(D12:D12)</f>
        <v>59001</v>
      </c>
      <c r="E13" s="58">
        <f>SUM(E12:E12)</f>
        <v>1180</v>
      </c>
      <c r="F13" s="41"/>
      <c r="G13" s="15"/>
    </row>
    <row r="14" ht="15.15" spans="2:5">
      <c r="B14" s="44"/>
      <c r="C14" s="59"/>
      <c r="E14" s="60"/>
    </row>
    <row r="16" ht="15.15" spans="3:6">
      <c r="C16" s="41" t="s">
        <v>15</v>
      </c>
      <c r="D16" s="49">
        <f>D8+D13</f>
        <v>143875</v>
      </c>
      <c r="E16" s="49">
        <f>E8+E13</f>
        <v>2028</v>
      </c>
      <c r="F16" s="41"/>
    </row>
    <row r="17" ht="15.15"/>
  </sheetData>
  <mergeCells count="2">
    <mergeCell ref="A1:F1"/>
    <mergeCell ref="A2:F2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5"/>
  <sheetViews>
    <sheetView topLeftCell="A67" workbookViewId="0">
      <selection activeCell="E114" sqref="E114"/>
    </sheetView>
  </sheetViews>
  <sheetFormatPr defaultColWidth="9" defaultRowHeight="14.4" outlineLevelCol="7"/>
  <cols>
    <col min="2" max="2" width="34.5740740740741" customWidth="1"/>
    <col min="3" max="3" width="9.42592592592593" customWidth="1"/>
    <col min="4" max="4" width="13.1388888888889" customWidth="1"/>
    <col min="5" max="5" width="9" customWidth="1"/>
  </cols>
  <sheetData>
    <row r="1" spans="1:6">
      <c r="A1" s="1" t="s">
        <v>21</v>
      </c>
      <c r="B1" s="1"/>
      <c r="C1" s="1"/>
      <c r="D1" s="2"/>
      <c r="E1" s="2"/>
      <c r="F1" s="1"/>
    </row>
    <row r="2" spans="1:6">
      <c r="A2" s="1" t="s">
        <v>22</v>
      </c>
      <c r="B2" s="1"/>
      <c r="C2" s="1"/>
      <c r="D2" s="2"/>
      <c r="E2" s="2"/>
      <c r="F2" s="1"/>
    </row>
    <row r="3" spans="1:6">
      <c r="A3" s="1" t="s">
        <v>2</v>
      </c>
      <c r="B3" s="3" t="s">
        <v>3</v>
      </c>
      <c r="C3" s="3" t="s">
        <v>4</v>
      </c>
      <c r="D3" s="4" t="s">
        <v>5</v>
      </c>
      <c r="E3" s="4" t="s">
        <v>6</v>
      </c>
      <c r="F3" s="3" t="s">
        <v>7</v>
      </c>
    </row>
    <row r="4" spans="1:6">
      <c r="A4" s="5">
        <v>1</v>
      </c>
      <c r="B4" s="6" t="s">
        <v>8</v>
      </c>
      <c r="C4" s="26"/>
      <c r="D4" s="27"/>
      <c r="E4" s="14"/>
      <c r="F4" s="28"/>
    </row>
    <row r="5" spans="1:8">
      <c r="A5" s="5">
        <f>A4+1</f>
        <v>2</v>
      </c>
      <c r="B5" s="8" t="s">
        <v>23</v>
      </c>
      <c r="C5" s="26">
        <v>0.01</v>
      </c>
      <c r="D5" s="29">
        <v>65554</v>
      </c>
      <c r="E5" s="14">
        <v>656</v>
      </c>
      <c r="F5" s="28"/>
      <c r="G5" s="11"/>
      <c r="H5" s="11"/>
    </row>
    <row r="6" spans="1:8">
      <c r="A6" s="5">
        <f t="shared" ref="A6:A69" si="0">A5+1</f>
        <v>3</v>
      </c>
      <c r="B6" s="8" t="s">
        <v>24</v>
      </c>
      <c r="C6" s="26">
        <v>0.01</v>
      </c>
      <c r="D6" s="29">
        <v>50000</v>
      </c>
      <c r="E6" s="14">
        <v>500</v>
      </c>
      <c r="F6" s="28"/>
      <c r="G6" s="11"/>
      <c r="H6" s="11"/>
    </row>
    <row r="7" spans="1:8">
      <c r="A7" s="5">
        <f t="shared" si="0"/>
        <v>4</v>
      </c>
      <c r="B7" s="8" t="s">
        <v>25</v>
      </c>
      <c r="C7" s="26">
        <v>0.01</v>
      </c>
      <c r="D7" s="29">
        <v>357941</v>
      </c>
      <c r="E7" s="14">
        <v>3579</v>
      </c>
      <c r="F7" s="28"/>
      <c r="G7" s="11"/>
      <c r="H7" s="11"/>
    </row>
    <row r="8" spans="1:8">
      <c r="A8" s="5">
        <f t="shared" si="0"/>
        <v>5</v>
      </c>
      <c r="B8" s="8" t="s">
        <v>26</v>
      </c>
      <c r="C8" s="26">
        <v>0.01</v>
      </c>
      <c r="D8" s="29">
        <v>20000</v>
      </c>
      <c r="E8" s="14">
        <v>200</v>
      </c>
      <c r="F8" s="28"/>
      <c r="G8" s="11"/>
      <c r="H8" s="11"/>
    </row>
    <row r="9" spans="1:8">
      <c r="A9" s="5">
        <f t="shared" si="0"/>
        <v>6</v>
      </c>
      <c r="B9" s="8" t="s">
        <v>27</v>
      </c>
      <c r="C9" s="26">
        <v>0.01</v>
      </c>
      <c r="D9" s="29">
        <v>5000</v>
      </c>
      <c r="E9" s="14">
        <v>50</v>
      </c>
      <c r="F9" s="28"/>
      <c r="G9" s="11"/>
      <c r="H9" s="11"/>
    </row>
    <row r="10" spans="1:8">
      <c r="A10" s="5">
        <f t="shared" si="0"/>
        <v>7</v>
      </c>
      <c r="B10" s="8" t="s">
        <v>28</v>
      </c>
      <c r="C10" s="26">
        <v>0.01</v>
      </c>
      <c r="D10" s="29">
        <v>50000</v>
      </c>
      <c r="E10" s="14">
        <v>500</v>
      </c>
      <c r="F10" s="28"/>
      <c r="G10" s="11"/>
      <c r="H10" s="11"/>
    </row>
    <row r="11" spans="1:8">
      <c r="A11" s="5">
        <f t="shared" si="0"/>
        <v>8</v>
      </c>
      <c r="B11" s="8" t="s">
        <v>29</v>
      </c>
      <c r="C11" s="26">
        <v>0.01</v>
      </c>
      <c r="D11" s="29">
        <v>20000</v>
      </c>
      <c r="E11" s="14">
        <v>200</v>
      </c>
      <c r="F11" s="28"/>
      <c r="G11" s="11"/>
      <c r="H11" s="11"/>
    </row>
    <row r="12" spans="1:8">
      <c r="A12" s="5">
        <f t="shared" si="0"/>
        <v>9</v>
      </c>
      <c r="B12" s="8" t="s">
        <v>30</v>
      </c>
      <c r="C12" s="26">
        <v>0.01</v>
      </c>
      <c r="D12" s="29">
        <v>50000</v>
      </c>
      <c r="E12" s="14">
        <v>500</v>
      </c>
      <c r="F12" s="28"/>
      <c r="G12" s="11"/>
      <c r="H12" s="11"/>
    </row>
    <row r="13" spans="1:8">
      <c r="A13" s="5">
        <f t="shared" si="0"/>
        <v>10</v>
      </c>
      <c r="B13" s="8" t="s">
        <v>31</v>
      </c>
      <c r="C13" s="26">
        <v>0.01</v>
      </c>
      <c r="D13" s="29">
        <v>15000</v>
      </c>
      <c r="E13" s="14">
        <v>150</v>
      </c>
      <c r="F13" s="28"/>
      <c r="G13" s="11"/>
      <c r="H13" s="11"/>
    </row>
    <row r="14" spans="1:8">
      <c r="A14" s="5">
        <f t="shared" si="0"/>
        <v>11</v>
      </c>
      <c r="B14" s="8" t="s">
        <v>32</v>
      </c>
      <c r="C14" s="26">
        <v>0.01</v>
      </c>
      <c r="D14" s="29">
        <v>2000</v>
      </c>
      <c r="E14" s="14">
        <v>200</v>
      </c>
      <c r="F14" s="28"/>
      <c r="G14" s="11"/>
      <c r="H14" s="11"/>
    </row>
    <row r="15" spans="1:8">
      <c r="A15" s="5">
        <f t="shared" si="0"/>
        <v>12</v>
      </c>
      <c r="B15" s="8" t="s">
        <v>33</v>
      </c>
      <c r="C15" s="26">
        <v>0.01</v>
      </c>
      <c r="D15" s="29">
        <v>1200</v>
      </c>
      <c r="E15" s="14">
        <v>12</v>
      </c>
      <c r="F15" s="28"/>
      <c r="G15" s="11"/>
      <c r="H15" s="11"/>
    </row>
    <row r="16" spans="1:8">
      <c r="A16" s="5">
        <v>13</v>
      </c>
      <c r="B16" s="8" t="s">
        <v>34</v>
      </c>
      <c r="C16" s="26">
        <v>0.01</v>
      </c>
      <c r="D16" s="29">
        <v>1000</v>
      </c>
      <c r="E16" s="14">
        <v>100</v>
      </c>
      <c r="F16" s="28"/>
      <c r="G16" s="11"/>
      <c r="H16" s="11"/>
    </row>
    <row r="17" spans="1:8">
      <c r="A17" s="5">
        <v>13</v>
      </c>
      <c r="B17" s="8" t="s">
        <v>35</v>
      </c>
      <c r="C17" s="26">
        <v>0.01</v>
      </c>
      <c r="D17" s="29">
        <v>7500</v>
      </c>
      <c r="E17" s="14">
        <v>75</v>
      </c>
      <c r="F17" s="28"/>
      <c r="G17" s="11"/>
      <c r="H17" s="11"/>
    </row>
    <row r="18" spans="1:8">
      <c r="A18" s="5">
        <f t="shared" si="0"/>
        <v>14</v>
      </c>
      <c r="B18" s="8" t="s">
        <v>36</v>
      </c>
      <c r="C18" s="26">
        <v>0.01</v>
      </c>
      <c r="D18" s="29">
        <v>15200</v>
      </c>
      <c r="E18" s="14">
        <v>152</v>
      </c>
      <c r="F18" s="28"/>
      <c r="G18" s="11"/>
      <c r="H18" s="11"/>
    </row>
    <row r="19" spans="1:8">
      <c r="A19" s="5">
        <f t="shared" si="0"/>
        <v>15</v>
      </c>
      <c r="B19" s="8" t="s">
        <v>37</v>
      </c>
      <c r="C19" s="26">
        <v>0.01</v>
      </c>
      <c r="D19" s="29">
        <v>3900</v>
      </c>
      <c r="E19" s="14">
        <v>39</v>
      </c>
      <c r="F19" s="28"/>
      <c r="G19" s="11"/>
      <c r="H19" s="11"/>
    </row>
    <row r="20" spans="1:8">
      <c r="A20" s="5">
        <f t="shared" si="0"/>
        <v>16</v>
      </c>
      <c r="B20" s="8" t="s">
        <v>38</v>
      </c>
      <c r="C20" s="26">
        <v>0.01</v>
      </c>
      <c r="D20" s="29">
        <v>6950</v>
      </c>
      <c r="E20" s="14">
        <v>69</v>
      </c>
      <c r="F20" s="28"/>
      <c r="G20" s="11"/>
      <c r="H20" s="11"/>
    </row>
    <row r="21" spans="1:8">
      <c r="A21" s="5">
        <f t="shared" si="0"/>
        <v>17</v>
      </c>
      <c r="B21" s="8" t="s">
        <v>39</v>
      </c>
      <c r="C21" s="26">
        <v>0.01</v>
      </c>
      <c r="D21" s="29">
        <v>13083</v>
      </c>
      <c r="E21" s="14">
        <v>131</v>
      </c>
      <c r="F21" s="28"/>
      <c r="G21" s="11"/>
      <c r="H21" s="11"/>
    </row>
    <row r="22" spans="1:8">
      <c r="A22" s="5">
        <f t="shared" si="0"/>
        <v>18</v>
      </c>
      <c r="B22" s="8" t="s">
        <v>40</v>
      </c>
      <c r="C22" s="26">
        <v>0.01</v>
      </c>
      <c r="D22" s="29">
        <v>30000</v>
      </c>
      <c r="E22" s="14">
        <v>300</v>
      </c>
      <c r="F22" s="28"/>
      <c r="G22" s="11"/>
      <c r="H22" s="11"/>
    </row>
    <row r="23" spans="1:8">
      <c r="A23" s="5">
        <f t="shared" si="0"/>
        <v>19</v>
      </c>
      <c r="B23" s="8" t="s">
        <v>26</v>
      </c>
      <c r="C23" s="26">
        <v>0.01</v>
      </c>
      <c r="D23" s="29">
        <v>30000</v>
      </c>
      <c r="E23" s="14">
        <v>300</v>
      </c>
      <c r="F23" s="28"/>
      <c r="G23" s="11"/>
      <c r="H23" s="11"/>
    </row>
    <row r="24" spans="1:8">
      <c r="A24" s="5">
        <f t="shared" si="0"/>
        <v>20</v>
      </c>
      <c r="B24" s="8" t="s">
        <v>30</v>
      </c>
      <c r="C24" s="26">
        <v>0.01</v>
      </c>
      <c r="D24" s="29">
        <v>100000</v>
      </c>
      <c r="E24" s="14">
        <v>1000</v>
      </c>
      <c r="F24" s="28"/>
      <c r="G24" s="11"/>
      <c r="H24" s="11"/>
    </row>
    <row r="25" spans="1:8">
      <c r="A25" s="5">
        <f t="shared" si="0"/>
        <v>21</v>
      </c>
      <c r="B25" s="8" t="s">
        <v>29</v>
      </c>
      <c r="C25" s="26">
        <v>0.01</v>
      </c>
      <c r="D25" s="29">
        <v>30000</v>
      </c>
      <c r="E25" s="14">
        <v>300</v>
      </c>
      <c r="F25" s="28"/>
      <c r="G25" s="11"/>
      <c r="H25" s="11"/>
    </row>
    <row r="26" spans="1:8">
      <c r="A26" s="5">
        <f t="shared" si="0"/>
        <v>22</v>
      </c>
      <c r="B26" s="8" t="s">
        <v>28</v>
      </c>
      <c r="C26" s="26">
        <v>0.01</v>
      </c>
      <c r="D26" s="29">
        <v>50000</v>
      </c>
      <c r="E26" s="14">
        <v>500</v>
      </c>
      <c r="F26" s="28"/>
      <c r="G26" s="11"/>
      <c r="H26" s="11"/>
    </row>
    <row r="27" spans="1:8">
      <c r="A27" s="5">
        <f t="shared" si="0"/>
        <v>23</v>
      </c>
      <c r="B27" s="8" t="s">
        <v>27</v>
      </c>
      <c r="C27" s="26">
        <v>0.01</v>
      </c>
      <c r="D27" s="29">
        <v>5000</v>
      </c>
      <c r="E27" s="14">
        <v>50</v>
      </c>
      <c r="F27" s="28"/>
      <c r="G27" s="11"/>
      <c r="H27" s="11"/>
    </row>
    <row r="28" spans="1:8">
      <c r="A28" s="5">
        <f t="shared" si="0"/>
        <v>24</v>
      </c>
      <c r="B28" s="8" t="s">
        <v>38</v>
      </c>
      <c r="C28" s="26">
        <v>0.01</v>
      </c>
      <c r="D28" s="29">
        <v>6250</v>
      </c>
      <c r="E28" s="14">
        <v>62</v>
      </c>
      <c r="F28" s="28"/>
      <c r="G28" s="11"/>
      <c r="H28" s="11"/>
    </row>
    <row r="29" spans="1:8">
      <c r="A29" s="5">
        <f t="shared" si="0"/>
        <v>25</v>
      </c>
      <c r="B29" s="8" t="s">
        <v>37</v>
      </c>
      <c r="C29" s="26">
        <v>0.01</v>
      </c>
      <c r="D29" s="29">
        <v>2650</v>
      </c>
      <c r="E29" s="14">
        <v>26</v>
      </c>
      <c r="F29" s="28"/>
      <c r="G29" s="11"/>
      <c r="H29" s="11"/>
    </row>
    <row r="30" spans="1:8">
      <c r="A30" s="5">
        <f t="shared" si="0"/>
        <v>26</v>
      </c>
      <c r="B30" s="8" t="s">
        <v>36</v>
      </c>
      <c r="C30" s="26">
        <v>0.01</v>
      </c>
      <c r="D30" s="29">
        <v>9300</v>
      </c>
      <c r="E30" s="14">
        <v>93</v>
      </c>
      <c r="F30" s="28"/>
      <c r="G30" s="11"/>
      <c r="H30" s="11"/>
    </row>
    <row r="31" spans="1:8">
      <c r="A31" s="5">
        <f t="shared" si="0"/>
        <v>27</v>
      </c>
      <c r="B31" s="8" t="s">
        <v>35</v>
      </c>
      <c r="C31" s="26">
        <v>0.01</v>
      </c>
      <c r="D31" s="29">
        <v>6250</v>
      </c>
      <c r="E31" s="14">
        <v>62</v>
      </c>
      <c r="F31" s="28"/>
      <c r="G31" s="11"/>
      <c r="H31" s="11"/>
    </row>
    <row r="32" spans="1:8">
      <c r="A32" s="5">
        <f t="shared" si="0"/>
        <v>28</v>
      </c>
      <c r="B32" s="8" t="s">
        <v>24</v>
      </c>
      <c r="C32" s="26">
        <v>0.01</v>
      </c>
      <c r="D32" s="29">
        <v>18200</v>
      </c>
      <c r="E32" s="14">
        <v>182</v>
      </c>
      <c r="F32" s="28"/>
      <c r="G32" s="11"/>
      <c r="H32" s="11"/>
    </row>
    <row r="33" spans="1:8">
      <c r="A33" s="5">
        <f t="shared" si="0"/>
        <v>29</v>
      </c>
      <c r="B33" s="8" t="s">
        <v>25</v>
      </c>
      <c r="C33" s="26">
        <v>0.01</v>
      </c>
      <c r="D33" s="29">
        <v>311836</v>
      </c>
      <c r="E33" s="14">
        <v>3118</v>
      </c>
      <c r="F33" s="28"/>
      <c r="G33" s="11"/>
      <c r="H33" s="11"/>
    </row>
    <row r="34" spans="1:8">
      <c r="A34" s="5">
        <f t="shared" si="0"/>
        <v>30</v>
      </c>
      <c r="B34" s="8" t="s">
        <v>23</v>
      </c>
      <c r="C34" s="26">
        <v>0.01</v>
      </c>
      <c r="D34" s="29">
        <v>17069</v>
      </c>
      <c r="E34" s="14">
        <v>171</v>
      </c>
      <c r="F34" s="28"/>
      <c r="G34" s="11"/>
      <c r="H34" s="11"/>
    </row>
    <row r="35" spans="1:8">
      <c r="A35" s="5">
        <f t="shared" si="0"/>
        <v>31</v>
      </c>
      <c r="B35" s="8" t="s">
        <v>25</v>
      </c>
      <c r="C35" s="26">
        <v>0.01</v>
      </c>
      <c r="D35" s="29">
        <v>516821</v>
      </c>
      <c r="E35" s="14">
        <v>5168</v>
      </c>
      <c r="F35" s="28"/>
      <c r="G35" s="11"/>
      <c r="H35" s="11"/>
    </row>
    <row r="36" spans="1:8">
      <c r="A36" s="5">
        <f t="shared" si="0"/>
        <v>32</v>
      </c>
      <c r="B36" s="8" t="s">
        <v>38</v>
      </c>
      <c r="C36" s="26">
        <v>0.01</v>
      </c>
      <c r="D36" s="29">
        <v>7500</v>
      </c>
      <c r="E36" s="14">
        <v>75</v>
      </c>
      <c r="F36" s="28"/>
      <c r="G36" s="11"/>
      <c r="H36" s="11"/>
    </row>
    <row r="37" spans="1:8">
      <c r="A37" s="5">
        <f t="shared" si="0"/>
        <v>33</v>
      </c>
      <c r="B37" s="8" t="s">
        <v>37</v>
      </c>
      <c r="C37" s="26">
        <v>0.01</v>
      </c>
      <c r="D37" s="29">
        <v>3750</v>
      </c>
      <c r="E37" s="14">
        <v>37</v>
      </c>
      <c r="F37" s="28"/>
      <c r="G37" s="11"/>
      <c r="H37" s="11"/>
    </row>
    <row r="38" spans="1:8">
      <c r="A38" s="5">
        <f t="shared" si="0"/>
        <v>34</v>
      </c>
      <c r="B38" s="8" t="s">
        <v>36</v>
      </c>
      <c r="C38" s="26">
        <v>0.01</v>
      </c>
      <c r="D38" s="29">
        <v>9550</v>
      </c>
      <c r="E38" s="14">
        <v>95</v>
      </c>
      <c r="F38" s="28"/>
      <c r="G38" s="11"/>
      <c r="H38" s="11"/>
    </row>
    <row r="39" spans="1:8">
      <c r="A39" s="5">
        <f t="shared" si="0"/>
        <v>35</v>
      </c>
      <c r="B39" s="8" t="s">
        <v>35</v>
      </c>
      <c r="C39" s="26">
        <v>0.01</v>
      </c>
      <c r="D39" s="29">
        <v>6800</v>
      </c>
      <c r="E39" s="14">
        <v>68</v>
      </c>
      <c r="F39" s="28"/>
      <c r="G39" s="11"/>
      <c r="H39" s="11"/>
    </row>
    <row r="40" spans="1:8">
      <c r="A40" s="5">
        <f t="shared" si="0"/>
        <v>36</v>
      </c>
      <c r="B40" s="8" t="s">
        <v>34</v>
      </c>
      <c r="C40" s="26">
        <v>0.01</v>
      </c>
      <c r="D40" s="29">
        <v>4650</v>
      </c>
      <c r="E40" s="14">
        <v>46</v>
      </c>
      <c r="F40" s="28"/>
      <c r="G40" s="11"/>
      <c r="H40" s="11"/>
    </row>
    <row r="41" spans="1:8">
      <c r="A41" s="5">
        <f t="shared" si="0"/>
        <v>37</v>
      </c>
      <c r="B41" s="8" t="s">
        <v>41</v>
      </c>
      <c r="C41" s="26">
        <v>0.01</v>
      </c>
      <c r="D41" s="29">
        <v>50000</v>
      </c>
      <c r="E41" s="14">
        <v>500</v>
      </c>
      <c r="F41" s="28"/>
      <c r="G41" s="11"/>
      <c r="H41" s="11"/>
    </row>
    <row r="42" spans="1:8">
      <c r="A42" s="5">
        <f t="shared" si="0"/>
        <v>38</v>
      </c>
      <c r="B42" s="8" t="s">
        <v>28</v>
      </c>
      <c r="C42" s="26">
        <v>0.01</v>
      </c>
      <c r="D42" s="29">
        <v>100000</v>
      </c>
      <c r="E42" s="14">
        <v>1000</v>
      </c>
      <c r="F42" s="28"/>
      <c r="G42" s="11"/>
      <c r="H42" s="11"/>
    </row>
    <row r="43" spans="1:8">
      <c r="A43" s="5">
        <f t="shared" si="0"/>
        <v>39</v>
      </c>
      <c r="B43" s="8" t="s">
        <v>29</v>
      </c>
      <c r="C43" s="26">
        <v>0.01</v>
      </c>
      <c r="D43" s="29">
        <v>50000</v>
      </c>
      <c r="E43" s="14">
        <v>500</v>
      </c>
      <c r="F43" s="28"/>
      <c r="G43" s="11"/>
      <c r="H43" s="11"/>
    </row>
    <row r="44" spans="1:8">
      <c r="A44" s="5">
        <f t="shared" si="0"/>
        <v>40</v>
      </c>
      <c r="B44" s="8" t="s">
        <v>40</v>
      </c>
      <c r="C44" s="26">
        <v>0.01</v>
      </c>
      <c r="D44" s="29">
        <v>30000</v>
      </c>
      <c r="E44" s="14">
        <v>300</v>
      </c>
      <c r="F44" s="28"/>
      <c r="G44" s="11"/>
      <c r="H44" s="11"/>
    </row>
    <row r="45" spans="1:8">
      <c r="A45" s="5">
        <f t="shared" si="0"/>
        <v>41</v>
      </c>
      <c r="B45" s="8" t="s">
        <v>26</v>
      </c>
      <c r="C45" s="26">
        <v>0.01</v>
      </c>
      <c r="D45" s="29">
        <v>30000</v>
      </c>
      <c r="E45" s="14">
        <v>300</v>
      </c>
      <c r="F45" s="28"/>
      <c r="G45" s="11"/>
      <c r="H45" s="11"/>
    </row>
    <row r="46" spans="1:8">
      <c r="A46" s="5">
        <f t="shared" si="0"/>
        <v>42</v>
      </c>
      <c r="B46" s="8" t="s">
        <v>32</v>
      </c>
      <c r="C46" s="26">
        <v>0.01</v>
      </c>
      <c r="D46" s="29">
        <v>40000</v>
      </c>
      <c r="E46" s="14">
        <v>400</v>
      </c>
      <c r="F46" s="28"/>
      <c r="G46" s="11"/>
      <c r="H46" s="11"/>
    </row>
    <row r="47" spans="1:8">
      <c r="A47" s="5">
        <f t="shared" si="0"/>
        <v>43</v>
      </c>
      <c r="B47" s="8" t="s">
        <v>42</v>
      </c>
      <c r="C47" s="26">
        <v>0.01</v>
      </c>
      <c r="D47" s="29">
        <v>50000</v>
      </c>
      <c r="E47" s="14">
        <v>500</v>
      </c>
      <c r="F47" s="28"/>
      <c r="G47" s="11"/>
      <c r="H47" s="11"/>
    </row>
    <row r="48" spans="1:8">
      <c r="A48" s="5">
        <f t="shared" si="0"/>
        <v>44</v>
      </c>
      <c r="B48" s="8" t="s">
        <v>30</v>
      </c>
      <c r="C48" s="26">
        <v>0.01</v>
      </c>
      <c r="D48" s="29">
        <v>100000</v>
      </c>
      <c r="E48" s="14">
        <v>1000</v>
      </c>
      <c r="F48" s="28"/>
      <c r="G48" s="11"/>
      <c r="H48" s="11"/>
    </row>
    <row r="49" spans="1:8">
      <c r="A49" s="5">
        <f t="shared" si="0"/>
        <v>45</v>
      </c>
      <c r="B49" s="8" t="s">
        <v>43</v>
      </c>
      <c r="C49" s="26">
        <v>0.01</v>
      </c>
      <c r="D49" s="29">
        <v>30000</v>
      </c>
      <c r="E49" s="14">
        <v>300</v>
      </c>
      <c r="F49" s="28"/>
      <c r="G49" s="11"/>
      <c r="H49" s="11"/>
    </row>
    <row r="50" spans="1:8">
      <c r="A50" s="5">
        <f t="shared" si="0"/>
        <v>46</v>
      </c>
      <c r="B50" s="8" t="s">
        <v>24</v>
      </c>
      <c r="C50" s="26">
        <v>0.01</v>
      </c>
      <c r="D50" s="29">
        <v>14600</v>
      </c>
      <c r="E50" s="14">
        <v>146</v>
      </c>
      <c r="F50" s="28"/>
      <c r="G50" s="11"/>
      <c r="H50" s="11"/>
    </row>
    <row r="51" spans="1:8">
      <c r="A51" s="5">
        <f t="shared" si="0"/>
        <v>47</v>
      </c>
      <c r="B51" s="8" t="s">
        <v>23</v>
      </c>
      <c r="C51" s="26">
        <v>0.01</v>
      </c>
      <c r="D51" s="30">
        <v>9185</v>
      </c>
      <c r="E51" s="14">
        <v>92</v>
      </c>
      <c r="F51" s="28"/>
      <c r="G51" s="11"/>
      <c r="H51" s="11"/>
    </row>
    <row r="52" spans="1:8">
      <c r="A52" s="5">
        <f t="shared" si="0"/>
        <v>48</v>
      </c>
      <c r="B52" s="8" t="s">
        <v>25</v>
      </c>
      <c r="C52" s="26">
        <v>0.01</v>
      </c>
      <c r="D52" s="31">
        <v>231980</v>
      </c>
      <c r="E52" s="14">
        <v>2320</v>
      </c>
      <c r="F52" s="32"/>
      <c r="G52" s="11"/>
      <c r="H52" s="11"/>
    </row>
    <row r="53" spans="1:8">
      <c r="A53" s="5">
        <f t="shared" si="0"/>
        <v>49</v>
      </c>
      <c r="B53" s="8" t="s">
        <v>38</v>
      </c>
      <c r="C53" s="26">
        <v>0.01</v>
      </c>
      <c r="D53" s="31">
        <v>6250</v>
      </c>
      <c r="E53" s="14">
        <v>62</v>
      </c>
      <c r="F53" s="32"/>
      <c r="G53" s="11"/>
      <c r="H53" s="11"/>
    </row>
    <row r="54" spans="1:8">
      <c r="A54" s="5">
        <f t="shared" si="0"/>
        <v>50</v>
      </c>
      <c r="B54" s="8" t="s">
        <v>37</v>
      </c>
      <c r="C54" s="26">
        <v>0.01</v>
      </c>
      <c r="D54" s="31">
        <v>6250</v>
      </c>
      <c r="E54" s="14">
        <v>62</v>
      </c>
      <c r="F54" s="32"/>
      <c r="G54" s="11"/>
      <c r="H54" s="11"/>
    </row>
    <row r="55" spans="1:8">
      <c r="A55" s="5">
        <f t="shared" si="0"/>
        <v>51</v>
      </c>
      <c r="B55" s="8" t="s">
        <v>36</v>
      </c>
      <c r="C55" s="26">
        <v>0.01</v>
      </c>
      <c r="D55" s="31">
        <v>14950</v>
      </c>
      <c r="E55" s="14">
        <v>149</v>
      </c>
      <c r="F55" s="32"/>
      <c r="G55" s="11"/>
      <c r="H55" s="11"/>
    </row>
    <row r="56" spans="1:8">
      <c r="A56" s="5">
        <f t="shared" si="0"/>
        <v>52</v>
      </c>
      <c r="B56" s="8" t="s">
        <v>35</v>
      </c>
      <c r="C56" s="26">
        <v>0.01</v>
      </c>
      <c r="D56" s="31">
        <v>6250</v>
      </c>
      <c r="E56" s="14">
        <v>62</v>
      </c>
      <c r="F56" s="32"/>
      <c r="G56" s="11"/>
      <c r="H56" s="11"/>
    </row>
    <row r="57" spans="1:8">
      <c r="A57" s="5">
        <f t="shared" si="0"/>
        <v>53</v>
      </c>
      <c r="B57" s="8" t="s">
        <v>34</v>
      </c>
      <c r="C57" s="26">
        <v>0.01</v>
      </c>
      <c r="D57" s="31">
        <v>9300</v>
      </c>
      <c r="E57" s="14">
        <v>93</v>
      </c>
      <c r="F57" s="32"/>
      <c r="G57" s="11"/>
      <c r="H57" s="11"/>
    </row>
    <row r="58" spans="1:8">
      <c r="A58" s="5">
        <f t="shared" si="0"/>
        <v>54</v>
      </c>
      <c r="B58" s="8" t="s">
        <v>41</v>
      </c>
      <c r="C58" s="26">
        <v>0.01</v>
      </c>
      <c r="D58" s="31">
        <v>50000</v>
      </c>
      <c r="E58" s="14">
        <v>500</v>
      </c>
      <c r="F58" s="32"/>
      <c r="G58" s="11"/>
      <c r="H58" s="11"/>
    </row>
    <row r="59" spans="1:8">
      <c r="A59" s="5">
        <f t="shared" si="0"/>
        <v>55</v>
      </c>
      <c r="B59" s="8" t="s">
        <v>28</v>
      </c>
      <c r="C59" s="26">
        <v>0.01</v>
      </c>
      <c r="D59" s="31">
        <v>40000</v>
      </c>
      <c r="E59" s="14">
        <v>400</v>
      </c>
      <c r="F59" s="32"/>
      <c r="G59" s="11"/>
      <c r="H59" s="11"/>
    </row>
    <row r="60" spans="1:8">
      <c r="A60" s="5">
        <f t="shared" si="0"/>
        <v>56</v>
      </c>
      <c r="B60" s="8" t="s">
        <v>29</v>
      </c>
      <c r="C60" s="26">
        <v>0.01</v>
      </c>
      <c r="D60" s="31">
        <v>50000</v>
      </c>
      <c r="E60" s="14">
        <v>500</v>
      </c>
      <c r="F60" s="32"/>
      <c r="G60" s="11"/>
      <c r="H60" s="11"/>
    </row>
    <row r="61" spans="1:8">
      <c r="A61" s="5">
        <f t="shared" si="0"/>
        <v>57</v>
      </c>
      <c r="B61" s="8" t="s">
        <v>26</v>
      </c>
      <c r="C61" s="26">
        <v>0.01</v>
      </c>
      <c r="D61" s="31">
        <v>50000</v>
      </c>
      <c r="E61" s="14">
        <v>500</v>
      </c>
      <c r="F61" s="32"/>
      <c r="G61" s="11"/>
      <c r="H61" s="11"/>
    </row>
    <row r="62" spans="1:8">
      <c r="A62" s="5">
        <f t="shared" si="0"/>
        <v>58</v>
      </c>
      <c r="B62" s="8" t="s">
        <v>44</v>
      </c>
      <c r="C62" s="26">
        <v>0.01</v>
      </c>
      <c r="D62" s="31">
        <v>30000</v>
      </c>
      <c r="E62" s="14">
        <v>300</v>
      </c>
      <c r="F62" s="32"/>
      <c r="G62" s="11"/>
      <c r="H62" s="11"/>
    </row>
    <row r="63" spans="1:8">
      <c r="A63" s="5">
        <f t="shared" si="0"/>
        <v>59</v>
      </c>
      <c r="B63" s="8" t="s">
        <v>32</v>
      </c>
      <c r="C63" s="26">
        <v>0.01</v>
      </c>
      <c r="D63" s="31">
        <v>30000</v>
      </c>
      <c r="E63" s="14">
        <v>300</v>
      </c>
      <c r="F63" s="32"/>
      <c r="G63" s="11"/>
      <c r="H63" s="11"/>
    </row>
    <row r="64" spans="1:8">
      <c r="A64" s="5">
        <f t="shared" si="0"/>
        <v>60</v>
      </c>
      <c r="B64" s="8" t="s">
        <v>42</v>
      </c>
      <c r="C64" s="26">
        <v>0.01</v>
      </c>
      <c r="D64" s="31">
        <v>40000</v>
      </c>
      <c r="E64" s="14">
        <v>400</v>
      </c>
      <c r="F64" s="32"/>
      <c r="G64" s="11"/>
      <c r="H64" s="11"/>
    </row>
    <row r="65" spans="1:8">
      <c r="A65" s="5">
        <f t="shared" si="0"/>
        <v>61</v>
      </c>
      <c r="B65" s="8" t="s">
        <v>24</v>
      </c>
      <c r="C65" s="26">
        <v>0.01</v>
      </c>
      <c r="D65" s="31">
        <v>15200</v>
      </c>
      <c r="E65" s="14">
        <v>152</v>
      </c>
      <c r="F65" s="32"/>
      <c r="G65" s="11"/>
      <c r="H65" s="11"/>
    </row>
    <row r="66" spans="1:8">
      <c r="A66" s="5">
        <f t="shared" si="0"/>
        <v>62</v>
      </c>
      <c r="B66" s="8" t="s">
        <v>25</v>
      </c>
      <c r="C66" s="26">
        <v>0.01</v>
      </c>
      <c r="D66" s="31">
        <v>366668</v>
      </c>
      <c r="E66" s="14">
        <v>3667</v>
      </c>
      <c r="F66" s="32"/>
      <c r="G66" s="11"/>
      <c r="H66" s="11"/>
    </row>
    <row r="67" spans="1:8">
      <c r="A67" s="5">
        <f t="shared" si="0"/>
        <v>63</v>
      </c>
      <c r="B67" s="8" t="s">
        <v>45</v>
      </c>
      <c r="C67" s="26">
        <v>0.01</v>
      </c>
      <c r="D67" s="31">
        <v>2500</v>
      </c>
      <c r="E67" s="14">
        <v>25</v>
      </c>
      <c r="F67" s="32"/>
      <c r="G67" s="11"/>
      <c r="H67" s="11"/>
    </row>
    <row r="68" spans="1:8">
      <c r="A68" s="5">
        <f t="shared" si="0"/>
        <v>64</v>
      </c>
      <c r="B68" s="8" t="s">
        <v>36</v>
      </c>
      <c r="C68" s="26">
        <v>0.01</v>
      </c>
      <c r="D68" s="31">
        <v>10600</v>
      </c>
      <c r="E68" s="14">
        <v>106</v>
      </c>
      <c r="F68" s="32"/>
      <c r="G68" s="11"/>
      <c r="H68" s="11"/>
    </row>
    <row r="69" spans="1:8">
      <c r="A69" s="5">
        <f t="shared" si="0"/>
        <v>65</v>
      </c>
      <c r="B69" s="8" t="s">
        <v>35</v>
      </c>
      <c r="C69" s="26">
        <v>0.01</v>
      </c>
      <c r="D69" s="31">
        <v>4050</v>
      </c>
      <c r="E69" s="14">
        <v>40</v>
      </c>
      <c r="F69" s="32"/>
      <c r="G69" s="11"/>
      <c r="H69" s="11"/>
    </row>
    <row r="70" spans="1:8">
      <c r="A70" s="5">
        <f t="shared" ref="A70:A83" si="1">A69+1</f>
        <v>66</v>
      </c>
      <c r="B70" s="8" t="s">
        <v>34</v>
      </c>
      <c r="C70" s="26">
        <v>0.01</v>
      </c>
      <c r="D70" s="31">
        <v>7750</v>
      </c>
      <c r="E70" s="14">
        <v>77</v>
      </c>
      <c r="F70" s="32"/>
      <c r="G70" s="11"/>
      <c r="H70" s="11"/>
    </row>
    <row r="71" spans="1:8">
      <c r="A71" s="5">
        <f t="shared" si="1"/>
        <v>67</v>
      </c>
      <c r="B71" s="8" t="s">
        <v>27</v>
      </c>
      <c r="C71" s="26">
        <v>0.01</v>
      </c>
      <c r="D71" s="31">
        <v>2500</v>
      </c>
      <c r="E71" s="14">
        <v>25</v>
      </c>
      <c r="F71" s="32"/>
      <c r="G71" s="11"/>
      <c r="H71" s="11"/>
    </row>
    <row r="72" spans="1:8">
      <c r="A72" s="5">
        <f t="shared" si="1"/>
        <v>68</v>
      </c>
      <c r="B72" s="8" t="s">
        <v>38</v>
      </c>
      <c r="C72" s="26">
        <v>0.01</v>
      </c>
      <c r="D72" s="31">
        <v>5000</v>
      </c>
      <c r="E72" s="14">
        <v>50</v>
      </c>
      <c r="F72" s="32"/>
      <c r="G72" s="11"/>
      <c r="H72" s="11"/>
    </row>
    <row r="73" spans="1:8">
      <c r="A73" s="5">
        <f t="shared" si="1"/>
        <v>69</v>
      </c>
      <c r="B73" s="8" t="s">
        <v>37</v>
      </c>
      <c r="C73" s="26">
        <v>0.01</v>
      </c>
      <c r="D73" s="31">
        <v>2500</v>
      </c>
      <c r="E73" s="14">
        <v>25</v>
      </c>
      <c r="F73" s="32"/>
      <c r="G73" s="11"/>
      <c r="H73" s="11"/>
    </row>
    <row r="74" spans="1:8">
      <c r="A74" s="5">
        <f t="shared" si="1"/>
        <v>70</v>
      </c>
      <c r="B74" s="8" t="s">
        <v>42</v>
      </c>
      <c r="C74" s="26">
        <v>0.01</v>
      </c>
      <c r="D74" s="31">
        <v>30000</v>
      </c>
      <c r="E74" s="14">
        <v>300</v>
      </c>
      <c r="F74" s="32"/>
      <c r="G74" s="11"/>
      <c r="H74" s="11"/>
    </row>
    <row r="75" spans="1:8">
      <c r="A75" s="5">
        <f t="shared" si="1"/>
        <v>71</v>
      </c>
      <c r="B75" s="8" t="s">
        <v>46</v>
      </c>
      <c r="C75" s="26">
        <v>0.01</v>
      </c>
      <c r="D75" s="31">
        <v>17000</v>
      </c>
      <c r="E75" s="14">
        <v>170</v>
      </c>
      <c r="F75" s="32"/>
      <c r="G75" s="11"/>
      <c r="H75" s="11"/>
    </row>
    <row r="76" spans="1:8">
      <c r="A76" s="5">
        <f t="shared" si="1"/>
        <v>72</v>
      </c>
      <c r="B76" s="8" t="s">
        <v>44</v>
      </c>
      <c r="C76" s="26">
        <v>0.01</v>
      </c>
      <c r="D76" s="31">
        <v>40000</v>
      </c>
      <c r="E76" s="14">
        <v>400</v>
      </c>
      <c r="F76" s="32"/>
      <c r="G76" s="11"/>
      <c r="H76" s="11"/>
    </row>
    <row r="77" spans="1:8">
      <c r="A77" s="5">
        <f t="shared" si="1"/>
        <v>73</v>
      </c>
      <c r="B77" s="8" t="s">
        <v>26</v>
      </c>
      <c r="C77" s="26">
        <v>0.01</v>
      </c>
      <c r="D77" s="31">
        <v>50000</v>
      </c>
      <c r="E77" s="14">
        <v>500</v>
      </c>
      <c r="F77" s="32"/>
      <c r="G77" s="11"/>
      <c r="H77" s="11"/>
    </row>
    <row r="78" spans="1:8">
      <c r="A78" s="5">
        <f t="shared" si="1"/>
        <v>74</v>
      </c>
      <c r="B78" s="8" t="s">
        <v>30</v>
      </c>
      <c r="C78" s="26">
        <v>0.01</v>
      </c>
      <c r="D78" s="31">
        <v>50000</v>
      </c>
      <c r="E78" s="14">
        <v>500</v>
      </c>
      <c r="F78" s="32"/>
      <c r="G78" s="11"/>
      <c r="H78" s="11"/>
    </row>
    <row r="79" spans="1:8">
      <c r="A79" s="5">
        <f t="shared" si="1"/>
        <v>75</v>
      </c>
      <c r="B79" s="8" t="s">
        <v>29</v>
      </c>
      <c r="C79" s="26">
        <v>0.01</v>
      </c>
      <c r="D79" s="31">
        <v>50000</v>
      </c>
      <c r="E79" s="14">
        <v>500</v>
      </c>
      <c r="F79" s="32"/>
      <c r="G79" s="11"/>
      <c r="H79" s="11"/>
    </row>
    <row r="80" spans="1:8">
      <c r="A80" s="5">
        <f t="shared" si="1"/>
        <v>76</v>
      </c>
      <c r="B80" s="8" t="s">
        <v>41</v>
      </c>
      <c r="C80" s="26">
        <v>0.01</v>
      </c>
      <c r="D80" s="31">
        <v>50000</v>
      </c>
      <c r="E80" s="14">
        <v>500</v>
      </c>
      <c r="F80" s="32"/>
      <c r="G80" s="11"/>
      <c r="H80" s="11"/>
    </row>
    <row r="81" spans="1:8">
      <c r="A81" s="5">
        <f t="shared" si="1"/>
        <v>77</v>
      </c>
      <c r="B81" s="8" t="s">
        <v>24</v>
      </c>
      <c r="C81" s="26">
        <v>0.01</v>
      </c>
      <c r="D81" s="31">
        <v>17600</v>
      </c>
      <c r="E81" s="14">
        <v>176</v>
      </c>
      <c r="F81" s="32"/>
      <c r="G81" s="11"/>
      <c r="H81" s="11"/>
    </row>
    <row r="82" spans="1:8">
      <c r="A82" s="5">
        <f t="shared" si="1"/>
        <v>78</v>
      </c>
      <c r="B82" s="8" t="s">
        <v>25</v>
      </c>
      <c r="C82" s="26">
        <v>0.01</v>
      </c>
      <c r="D82" s="31">
        <v>166557</v>
      </c>
      <c r="E82" s="14">
        <v>1666</v>
      </c>
      <c r="F82" s="32"/>
      <c r="G82" s="11"/>
      <c r="H82" s="11"/>
    </row>
    <row r="83" spans="1:8">
      <c r="A83" s="5">
        <f t="shared" si="1"/>
        <v>79</v>
      </c>
      <c r="B83" s="8" t="s">
        <v>23</v>
      </c>
      <c r="C83" s="26">
        <v>0.01</v>
      </c>
      <c r="D83" s="31">
        <v>18054</v>
      </c>
      <c r="E83" s="14">
        <v>181</v>
      </c>
      <c r="F83" s="32"/>
      <c r="G83" s="11"/>
      <c r="H83" s="11"/>
    </row>
    <row r="84" ht="15.15" spans="1:7">
      <c r="A84" s="5"/>
      <c r="B84" s="22" t="s">
        <v>12</v>
      </c>
      <c r="C84" s="23"/>
      <c r="D84" s="24">
        <f>SUM(D4:D83)</f>
        <v>3824698</v>
      </c>
      <c r="E84" s="24">
        <f>SUM(E4:E83)</f>
        <v>38512</v>
      </c>
      <c r="F84" s="23"/>
      <c r="G84" s="11"/>
    </row>
    <row r="85" ht="15.15" spans="1:7">
      <c r="A85" s="5"/>
      <c r="B85" s="5"/>
      <c r="C85" s="25"/>
      <c r="D85" s="25"/>
      <c r="E85" s="25"/>
      <c r="F85" s="25"/>
      <c r="G85" s="11"/>
    </row>
    <row r="86" spans="1:7">
      <c r="A86" s="1" t="s">
        <v>2</v>
      </c>
      <c r="B86" s="3" t="s">
        <v>3</v>
      </c>
      <c r="C86" s="3" t="s">
        <v>4</v>
      </c>
      <c r="D86" s="4" t="s">
        <v>5</v>
      </c>
      <c r="E86" s="4" t="s">
        <v>6</v>
      </c>
      <c r="F86" s="3" t="s">
        <v>7</v>
      </c>
      <c r="G86" s="11"/>
    </row>
    <row r="87" spans="1:7">
      <c r="A87" s="5"/>
      <c r="B87" s="6" t="s">
        <v>8</v>
      </c>
      <c r="C87" s="5"/>
      <c r="D87" s="27"/>
      <c r="E87" s="5"/>
      <c r="F87" s="28"/>
      <c r="G87" s="11"/>
    </row>
    <row r="88" spans="1:8">
      <c r="A88" s="27">
        <v>1</v>
      </c>
      <c r="B88" s="8" t="s">
        <v>47</v>
      </c>
      <c r="C88" s="13">
        <v>0.02</v>
      </c>
      <c r="D88" s="33">
        <v>34500</v>
      </c>
      <c r="E88" s="14">
        <v>690</v>
      </c>
      <c r="F88" s="34"/>
      <c r="G88" s="11"/>
      <c r="H88" s="11"/>
    </row>
    <row r="89" spans="1:8">
      <c r="A89" s="27">
        <f>A88+1</f>
        <v>2</v>
      </c>
      <c r="B89" s="8" t="s">
        <v>48</v>
      </c>
      <c r="C89" s="13">
        <v>0.02</v>
      </c>
      <c r="D89" s="33">
        <v>353000</v>
      </c>
      <c r="E89" s="14">
        <v>7060</v>
      </c>
      <c r="F89" s="34"/>
      <c r="G89" s="11"/>
      <c r="H89" s="11"/>
    </row>
    <row r="90" spans="1:8">
      <c r="A90" s="27">
        <f t="shared" ref="A90:A97" si="2">A89+1</f>
        <v>3</v>
      </c>
      <c r="B90" s="8" t="s">
        <v>49</v>
      </c>
      <c r="C90" s="13">
        <v>0.02</v>
      </c>
      <c r="D90" s="33">
        <v>71133</v>
      </c>
      <c r="E90" s="14">
        <v>1423</v>
      </c>
      <c r="F90" s="34"/>
      <c r="G90" s="11"/>
      <c r="H90" s="11"/>
    </row>
    <row r="91" spans="1:8">
      <c r="A91" s="27">
        <f t="shared" si="2"/>
        <v>4</v>
      </c>
      <c r="B91" s="8" t="s">
        <v>50</v>
      </c>
      <c r="C91" s="13">
        <v>0.02</v>
      </c>
      <c r="D91" s="33">
        <v>42194</v>
      </c>
      <c r="E91" s="14">
        <v>844</v>
      </c>
      <c r="F91" s="34"/>
      <c r="G91" s="11"/>
      <c r="H91" s="11"/>
    </row>
    <row r="92" spans="1:8">
      <c r="A92" s="27">
        <f t="shared" si="2"/>
        <v>5</v>
      </c>
      <c r="B92" s="8" t="s">
        <v>48</v>
      </c>
      <c r="C92" s="13">
        <v>0.02</v>
      </c>
      <c r="D92" s="33">
        <v>353000</v>
      </c>
      <c r="E92" s="14">
        <v>7060</v>
      </c>
      <c r="F92" s="34"/>
      <c r="G92" s="11"/>
      <c r="H92" s="11"/>
    </row>
    <row r="93" spans="1:8">
      <c r="A93" s="27">
        <f t="shared" si="2"/>
        <v>6</v>
      </c>
      <c r="B93" s="8" t="s">
        <v>47</v>
      </c>
      <c r="C93" s="13">
        <v>0.02</v>
      </c>
      <c r="D93" s="33">
        <v>31700</v>
      </c>
      <c r="E93" s="14">
        <v>634</v>
      </c>
      <c r="F93" s="34"/>
      <c r="G93" s="11"/>
      <c r="H93" s="11"/>
    </row>
    <row r="94" spans="1:8">
      <c r="A94" s="27">
        <f t="shared" si="2"/>
        <v>7</v>
      </c>
      <c r="B94" s="8" t="s">
        <v>48</v>
      </c>
      <c r="C94" s="13">
        <v>0.02</v>
      </c>
      <c r="D94" s="33">
        <v>353000</v>
      </c>
      <c r="E94" s="14">
        <v>7060</v>
      </c>
      <c r="F94" s="34"/>
      <c r="G94" s="11"/>
      <c r="H94" s="11"/>
    </row>
    <row r="95" spans="1:8">
      <c r="A95" s="27">
        <f t="shared" si="2"/>
        <v>8</v>
      </c>
      <c r="B95" s="8" t="s">
        <v>47</v>
      </c>
      <c r="C95" s="13">
        <v>0.02</v>
      </c>
      <c r="D95" s="33">
        <v>17600</v>
      </c>
      <c r="E95" s="14">
        <v>352</v>
      </c>
      <c r="F95" s="34"/>
      <c r="G95" s="11"/>
      <c r="H95" s="11"/>
    </row>
    <row r="96" spans="1:8">
      <c r="A96" s="27">
        <f t="shared" si="2"/>
        <v>9</v>
      </c>
      <c r="B96" s="8" t="s">
        <v>48</v>
      </c>
      <c r="C96" s="13">
        <v>0.02</v>
      </c>
      <c r="D96" s="33">
        <v>353000</v>
      </c>
      <c r="E96" s="14">
        <v>7060</v>
      </c>
      <c r="F96" s="34"/>
      <c r="G96" s="11"/>
      <c r="H96" s="11"/>
    </row>
    <row r="97" spans="1:8">
      <c r="A97" s="27">
        <f t="shared" si="2"/>
        <v>10</v>
      </c>
      <c r="B97" s="8" t="s">
        <v>48</v>
      </c>
      <c r="C97" s="13">
        <v>0.02</v>
      </c>
      <c r="D97" s="33">
        <v>46800</v>
      </c>
      <c r="E97" s="14">
        <v>936</v>
      </c>
      <c r="F97" s="34"/>
      <c r="G97" s="11"/>
      <c r="H97" s="11"/>
    </row>
    <row r="98" spans="2:8">
      <c r="B98" s="35"/>
      <c r="C98" s="36"/>
      <c r="D98" s="37"/>
      <c r="E98" s="38"/>
      <c r="F98" s="39"/>
      <c r="H98" s="11"/>
    </row>
    <row r="99" ht="15.15" spans="2:6">
      <c r="B99" s="40" t="s">
        <v>14</v>
      </c>
      <c r="C99" s="41"/>
      <c r="D99" s="42">
        <f>SUM(D88:D97)</f>
        <v>1655927</v>
      </c>
      <c r="E99" s="43">
        <f>SUM(E88:E97)</f>
        <v>33119</v>
      </c>
      <c r="F99" s="43">
        <f>SUM(F88:F97)</f>
        <v>0</v>
      </c>
    </row>
    <row r="100" ht="15.15" spans="2:6">
      <c r="B100" s="44"/>
      <c r="F100" s="45"/>
    </row>
    <row r="101" spans="1:6">
      <c r="A101" s="5"/>
      <c r="B101" s="18" t="s">
        <v>51</v>
      </c>
      <c r="C101" s="5"/>
      <c r="D101" s="5"/>
      <c r="E101" s="5"/>
      <c r="F101" s="5"/>
    </row>
    <row r="102" spans="1:6">
      <c r="A102" s="5"/>
      <c r="B102" s="5"/>
      <c r="C102" s="5"/>
      <c r="D102" s="5"/>
      <c r="E102" s="5"/>
      <c r="F102" s="5"/>
    </row>
    <row r="103" spans="1:6">
      <c r="A103" s="5">
        <v>1</v>
      </c>
      <c r="B103" s="19" t="s">
        <v>52</v>
      </c>
      <c r="C103" s="46">
        <v>0.1</v>
      </c>
      <c r="D103" s="9">
        <v>25002</v>
      </c>
      <c r="E103" s="14">
        <v>38</v>
      </c>
      <c r="F103" s="5"/>
    </row>
    <row r="104" spans="1:6">
      <c r="A104" s="5">
        <v>2</v>
      </c>
      <c r="B104" s="19" t="s">
        <v>52</v>
      </c>
      <c r="C104" s="46">
        <v>0.1</v>
      </c>
      <c r="D104" s="9">
        <v>46</v>
      </c>
      <c r="E104" s="14">
        <v>766</v>
      </c>
      <c r="F104" s="5"/>
    </row>
    <row r="105" spans="1:6">
      <c r="A105" s="5">
        <v>3</v>
      </c>
      <c r="B105" s="19" t="s">
        <v>52</v>
      </c>
      <c r="C105" s="46">
        <v>0.1</v>
      </c>
      <c r="D105" s="9">
        <v>8035</v>
      </c>
      <c r="E105" s="14">
        <v>76</v>
      </c>
      <c r="F105" s="5"/>
    </row>
    <row r="106" spans="1:6">
      <c r="A106" s="5">
        <v>4</v>
      </c>
      <c r="B106" s="19" t="s">
        <v>52</v>
      </c>
      <c r="C106" s="46">
        <v>0.1</v>
      </c>
      <c r="D106" s="9">
        <v>7370</v>
      </c>
      <c r="E106" s="14">
        <v>3150</v>
      </c>
      <c r="F106" s="5"/>
    </row>
    <row r="107" spans="1:6">
      <c r="A107" s="5"/>
      <c r="B107" s="19"/>
      <c r="C107" s="46"/>
      <c r="D107" s="9"/>
      <c r="E107" s="14"/>
      <c r="F107" s="5"/>
    </row>
    <row r="108" spans="1:6">
      <c r="A108" s="5"/>
      <c r="B108" s="19"/>
      <c r="C108" s="46" t="s">
        <v>14</v>
      </c>
      <c r="D108" s="16">
        <f>SUM(D103:D106)</f>
        <v>40453</v>
      </c>
      <c r="E108" s="16">
        <f>SUM(E103:E106)</f>
        <v>4030</v>
      </c>
      <c r="F108" s="5"/>
    </row>
    <row r="109" spans="1:6">
      <c r="A109" s="5"/>
      <c r="B109" s="19"/>
      <c r="C109" s="46"/>
      <c r="D109" s="9"/>
      <c r="E109" s="47"/>
      <c r="F109" s="5"/>
    </row>
    <row r="110" spans="1:6">
      <c r="A110" s="5"/>
      <c r="B110" s="19"/>
      <c r="C110" s="46"/>
      <c r="D110" s="9"/>
      <c r="E110" s="14"/>
      <c r="F110" s="5"/>
    </row>
    <row r="111" spans="1:6">
      <c r="A111" s="5">
        <v>1</v>
      </c>
      <c r="B111" s="3" t="s">
        <v>53</v>
      </c>
      <c r="C111" s="48">
        <v>0.001</v>
      </c>
      <c r="D111" s="9">
        <v>1410000</v>
      </c>
      <c r="E111" s="9">
        <f>D111*0.1/100</f>
        <v>1410</v>
      </c>
      <c r="F111" s="5"/>
    </row>
    <row r="112" spans="1:6">
      <c r="A112" s="5"/>
      <c r="B112" s="5"/>
      <c r="C112" s="5"/>
      <c r="D112" s="5"/>
      <c r="E112" s="5"/>
      <c r="F112" s="5"/>
    </row>
    <row r="114" ht="15.15" spans="3:6">
      <c r="C114" s="41" t="s">
        <v>15</v>
      </c>
      <c r="D114" s="49">
        <f>D84+D99+D108+D111</f>
        <v>6931078</v>
      </c>
      <c r="E114" s="49">
        <f>E84+E99+E108+E111</f>
        <v>77071</v>
      </c>
      <c r="F114" s="41"/>
    </row>
    <row r="115" ht="15.15"/>
  </sheetData>
  <mergeCells count="2">
    <mergeCell ref="A1:F1"/>
    <mergeCell ref="A2:F2"/>
  </mergeCells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C12" sqref="C12"/>
    </sheetView>
  </sheetViews>
  <sheetFormatPr defaultColWidth="9" defaultRowHeight="14.4"/>
  <cols>
    <col min="1" max="1" width="7.42592592592593" customWidth="1"/>
    <col min="2" max="2" width="39" customWidth="1"/>
    <col min="3" max="3" width="10.287037037037" customWidth="1"/>
    <col min="4" max="4" width="13.287037037037" customWidth="1"/>
    <col min="5" max="5" width="8.57407407407407" customWidth="1"/>
  </cols>
  <sheetData>
    <row r="1" spans="1:6">
      <c r="A1" s="1" t="s">
        <v>21</v>
      </c>
      <c r="B1" s="1"/>
      <c r="C1" s="1"/>
      <c r="D1" s="2"/>
      <c r="E1" s="2"/>
      <c r="F1" s="1"/>
    </row>
    <row r="2" spans="1:6">
      <c r="A2" s="1" t="s">
        <v>54</v>
      </c>
      <c r="B2" s="1"/>
      <c r="C2" s="1"/>
      <c r="D2" s="2"/>
      <c r="E2" s="2"/>
      <c r="F2" s="1"/>
    </row>
    <row r="3" spans="1:6">
      <c r="A3" s="1" t="s">
        <v>2</v>
      </c>
      <c r="B3" s="3" t="s">
        <v>3</v>
      </c>
      <c r="C3" s="3" t="s">
        <v>4</v>
      </c>
      <c r="D3" s="4" t="s">
        <v>5</v>
      </c>
      <c r="E3" s="4" t="s">
        <v>6</v>
      </c>
      <c r="F3" s="3" t="s">
        <v>7</v>
      </c>
    </row>
    <row r="4" spans="1:6">
      <c r="A4" s="5">
        <v>1</v>
      </c>
      <c r="B4" s="6" t="s">
        <v>8</v>
      </c>
      <c r="C4" s="7"/>
      <c r="D4" s="5"/>
      <c r="E4" s="5"/>
      <c r="F4" s="5"/>
    </row>
    <row r="5" spans="1:7">
      <c r="A5" s="5">
        <v>2</v>
      </c>
      <c r="B5" s="8" t="s">
        <v>23</v>
      </c>
      <c r="C5" s="7">
        <v>0.01</v>
      </c>
      <c r="D5" s="9">
        <v>2600</v>
      </c>
      <c r="E5" s="10">
        <v>26</v>
      </c>
      <c r="F5" s="5"/>
      <c r="G5" s="11"/>
    </row>
    <row r="6" spans="1:7">
      <c r="A6" s="5">
        <v>3</v>
      </c>
      <c r="B6" s="8" t="s">
        <v>25</v>
      </c>
      <c r="C6" s="7">
        <v>0.01</v>
      </c>
      <c r="D6" s="9">
        <v>9750</v>
      </c>
      <c r="E6" s="10">
        <v>98</v>
      </c>
      <c r="F6" s="5"/>
      <c r="G6" s="11"/>
    </row>
    <row r="7" spans="1:6">
      <c r="A7" s="5"/>
      <c r="B7" s="5"/>
      <c r="C7" s="6" t="s">
        <v>55</v>
      </c>
      <c r="D7" s="12">
        <f>SUM(D5:D6)</f>
        <v>12350</v>
      </c>
      <c r="E7" s="12">
        <f>SUM(E5:E6)</f>
        <v>124</v>
      </c>
      <c r="F7" s="5"/>
    </row>
    <row r="8" spans="1:6">
      <c r="A8" s="1" t="s">
        <v>2</v>
      </c>
      <c r="B8" s="3" t="s">
        <v>3</v>
      </c>
      <c r="C8" s="3" t="s">
        <v>4</v>
      </c>
      <c r="D8" s="4" t="s">
        <v>5</v>
      </c>
      <c r="E8" s="4" t="s">
        <v>6</v>
      </c>
      <c r="F8" s="3" t="s">
        <v>7</v>
      </c>
    </row>
    <row r="9" spans="1:6">
      <c r="A9" s="5"/>
      <c r="B9" s="6" t="s">
        <v>8</v>
      </c>
      <c r="C9" s="5"/>
      <c r="D9" s="5"/>
      <c r="E9" s="5"/>
      <c r="F9" s="5"/>
    </row>
    <row r="10" spans="1:7">
      <c r="A10" s="5">
        <v>1</v>
      </c>
      <c r="B10" s="8" t="s">
        <v>49</v>
      </c>
      <c r="C10" s="13">
        <v>0.02</v>
      </c>
      <c r="D10" s="9">
        <v>71372</v>
      </c>
      <c r="E10" s="14">
        <v>1427</v>
      </c>
      <c r="F10" s="5"/>
      <c r="G10" s="15"/>
    </row>
    <row r="11" spans="1:7">
      <c r="A11" s="5">
        <f t="shared" ref="A11:A12" si="0">A10+1</f>
        <v>2</v>
      </c>
      <c r="B11" s="8" t="s">
        <v>50</v>
      </c>
      <c r="C11" s="13">
        <v>0.02</v>
      </c>
      <c r="D11" s="9">
        <v>34968</v>
      </c>
      <c r="E11" s="14">
        <v>699</v>
      </c>
      <c r="F11" s="5"/>
      <c r="G11" s="15"/>
    </row>
    <row r="12" spans="1:7">
      <c r="A12" s="5">
        <f t="shared" si="0"/>
        <v>3</v>
      </c>
      <c r="B12" s="8" t="s">
        <v>47</v>
      </c>
      <c r="C12" s="13">
        <v>0.02</v>
      </c>
      <c r="D12" s="9">
        <v>20405</v>
      </c>
      <c r="E12" s="14">
        <v>481</v>
      </c>
      <c r="F12" s="5"/>
      <c r="G12" s="15"/>
    </row>
    <row r="13" spans="1:6">
      <c r="A13" s="5"/>
      <c r="B13" s="5"/>
      <c r="C13" s="5" t="s">
        <v>55</v>
      </c>
      <c r="D13" s="16">
        <f>SUM(D10:D12)</f>
        <v>126745</v>
      </c>
      <c r="E13" s="17">
        <f>SUM(E10:E12)</f>
        <v>2607</v>
      </c>
      <c r="F13" s="5"/>
    </row>
    <row r="14" spans="1:6">
      <c r="A14" s="1"/>
      <c r="B14" s="3"/>
      <c r="C14" s="3"/>
      <c r="D14" s="4"/>
      <c r="E14" s="4"/>
      <c r="F14" s="3"/>
    </row>
    <row r="15" spans="1:6">
      <c r="A15" s="5"/>
      <c r="B15" s="18" t="s">
        <v>51</v>
      </c>
      <c r="C15" s="5"/>
      <c r="D15" s="5"/>
      <c r="E15" s="5"/>
      <c r="F15" s="5"/>
    </row>
    <row r="16" spans="1:6">
      <c r="A16" s="5"/>
      <c r="B16" s="5"/>
      <c r="C16" s="5"/>
      <c r="D16" s="5"/>
      <c r="E16" s="5"/>
      <c r="F16" s="5"/>
    </row>
    <row r="17" spans="1:7">
      <c r="A17" s="5">
        <v>1</v>
      </c>
      <c r="B17" s="19" t="s">
        <v>56</v>
      </c>
      <c r="C17" s="20">
        <v>0.1</v>
      </c>
      <c r="D17" s="9">
        <v>19639</v>
      </c>
      <c r="E17" s="14">
        <f>D17*10/100</f>
        <v>1963.9</v>
      </c>
      <c r="F17" s="5"/>
      <c r="G17" s="15"/>
    </row>
    <row r="18" spans="1:7">
      <c r="A18" s="5"/>
      <c r="B18" s="5"/>
      <c r="C18" s="5"/>
      <c r="D18" s="21"/>
      <c r="E18" s="21"/>
      <c r="F18" s="5"/>
      <c r="G18" s="15"/>
    </row>
    <row r="19" ht="15.15" spans="1:11">
      <c r="A19" s="5"/>
      <c r="B19" s="22" t="s">
        <v>15</v>
      </c>
      <c r="C19" s="23"/>
      <c r="D19" s="24">
        <f>D7+D13+D18</f>
        <v>139095</v>
      </c>
      <c r="E19" s="24">
        <f>E7+E13+E17</f>
        <v>4694.9</v>
      </c>
      <c r="F19" s="23"/>
      <c r="K19" s="5"/>
    </row>
    <row r="20" ht="15.15" spans="1:6">
      <c r="A20" s="5"/>
      <c r="B20" s="5"/>
      <c r="C20" s="25"/>
      <c r="D20" s="25"/>
      <c r="E20" s="25"/>
      <c r="F20" s="25"/>
    </row>
  </sheetData>
  <mergeCells count="2">
    <mergeCell ref="A1:F1"/>
    <mergeCell ref="A2:F2"/>
  </mergeCells>
  <pageMargins left="0.708661417322835" right="0.708661417322835" top="0.748031496062992" bottom="0.748031496062992" header="0.31496062992126" footer="0.31496062992126"/>
  <pageSetup paperSize="9" scale="76" orientation="portrait"/>
  <headerFooter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july-22</vt:lpstr>
      <vt:lpstr>Aug</vt:lpstr>
      <vt:lpstr>Sept</vt:lpstr>
      <vt:lpstr>Oct</vt:lpstr>
      <vt:lpstr>Nov</vt:lpstr>
      <vt:lpstr>Dec</vt:lpstr>
      <vt:lpstr>oct-22</vt:lpstr>
      <vt:lpstr>book tds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accts</dc:creator>
  <cp:lastModifiedBy>temp</cp:lastModifiedBy>
  <dcterms:created xsi:type="dcterms:W3CDTF">2022-03-01T11:38:00Z</dcterms:created>
  <cp:lastPrinted>2022-11-23T07:53:00Z</cp:lastPrinted>
  <dcterms:modified xsi:type="dcterms:W3CDTF">2023-02-02T06:53:04Z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B72EAF79BECF4A35B9CE81D0348B14BB</vt:lpwstr>
  </property>
  <property fmtid="{D5CDD505-2E9C-101B-9397-08002B2CF9AE}" pid="3" name="KSOProductBuildVer">
    <vt:lpwstr>1033-11.2.0.11440</vt:lpwstr>
  </property>
</Properties>
</file>