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xr:revisionPtr revIDLastSave="0" documentId="13_ncr:1_{A213A073-85A7-4ADD-A1F7-20E8791AC0C4}" xr6:coauthVersionLast="45" xr6:coauthVersionMax="45" xr10:uidLastSave="{00000000-0000-0000-0000-000000000000}"/>
  <bookViews>
    <workbookView xWindow="-110" yWindow="-110" windowWidth="19420" windowHeight="10420" tabRatio="925" xr2:uid="{00000000-000D-0000-FFFF-FFFF00000000}"/>
  </bookViews>
  <sheets>
    <sheet name="BBT" sheetId="24" r:id="rId1"/>
    <sheet name="T&amp;C" sheetId="25" r:id="rId2"/>
  </sheets>
  <externalReferences>
    <externalReference r:id="rId3"/>
    <externalReference r:id="rId4"/>
    <externalReference r:id="rId5"/>
    <externalReference r:id="rId6"/>
  </externalReferences>
  <definedNames>
    <definedName name="_10.1">#REF!</definedName>
    <definedName name="_3.1">#REF!</definedName>
    <definedName name="_3.10">#REF!</definedName>
    <definedName name="_3.11">#REF!</definedName>
    <definedName name="_3.12">#REF!</definedName>
    <definedName name="_3.13">#REF!</definedName>
    <definedName name="_3.14">#REF!</definedName>
    <definedName name="_3.15">#REF!</definedName>
    <definedName name="_3.16">#REF!</definedName>
    <definedName name="_3.17">#REF!</definedName>
    <definedName name="_3.2">#REF!</definedName>
    <definedName name="_3.3">#REF!</definedName>
    <definedName name="_3.4">#REF!</definedName>
    <definedName name="_3.5">#REF!</definedName>
    <definedName name="_3.6">#REF!</definedName>
    <definedName name="_3.7">#REF!</definedName>
    <definedName name="_3.8">#REF!</definedName>
    <definedName name="_3.9">#REF!</definedName>
    <definedName name="_BLK1">#REF!</definedName>
    <definedName name="_BLK2">#REF!</definedName>
    <definedName name="_FIT1">#REF!</definedName>
    <definedName name="_FIT2">#REF!</definedName>
    <definedName name="_MS2">#REF!</definedName>
    <definedName name="AAC_Blocks">#REF!</definedName>
    <definedName name="Adjustable_Span_ESOSI">#REF!</definedName>
    <definedName name="Adjustable_Telescopic_prop">#REF!</definedName>
    <definedName name="BAND">#REF!</definedName>
    <definedName name="bat">#REF!</definedName>
    <definedName name="Beam_Clamp">#REF!</definedName>
    <definedName name="BEL">#REF!</definedName>
    <definedName name="bent">#REF!</definedName>
    <definedName name="BHIST">#REF!</definedName>
    <definedName name="Brick_Aggregate">#REF!</definedName>
    <definedName name="Bricks">#REF!</definedName>
    <definedName name="CARP">#REF!</definedName>
    <definedName name="CARP1">#REF!</definedName>
    <definedName name="CARP2">#REF!</definedName>
    <definedName name="Carriage">#REF!</definedName>
    <definedName name="Carriage_AAC">#REF!</definedName>
    <definedName name="Carriage_Aggregate">#REF!</definedName>
    <definedName name="Carriage_Aggregate_20">#REF!</definedName>
    <definedName name="Carriage_Aggregate40">#REF!</definedName>
    <definedName name="Carriage_Bitumen">#REF!</definedName>
    <definedName name="Carriage_Bricks">#REF!</definedName>
    <definedName name="Carriage_cement">#REF!</definedName>
    <definedName name="Carriage_Marble">#REF!</definedName>
    <definedName name="Carriage_MS_bar_6mm">#REF!</definedName>
    <definedName name="Carriage_of_Brick_Agg">#REF!</definedName>
    <definedName name="Carriage_RMC">#REF!</definedName>
    <definedName name="Carriage_Sand">#REF!</definedName>
    <definedName name="Carriage_Steel">#REF!</definedName>
    <definedName name="Carriage_tile">#REF!</definedName>
    <definedName name="Carriage_Water_proof">#REF!</definedName>
    <definedName name="Cement">#REF!</definedName>
    <definedName name="Channel_Shoulders">#REF!</definedName>
    <definedName name="CHOW">#REF!</definedName>
    <definedName name="CI">#REF!</definedName>
    <definedName name="CIVIL_WORKS">#REF!</definedName>
    <definedName name="CO">'[1]labour rates'!$C$7</definedName>
    <definedName name="coalsp">#REF!</definedName>
    <definedName name="Coarse_Sand">#REF!</definedName>
    <definedName name="cobo">#REF!</definedName>
    <definedName name="Cold_twisted_steel_bars___TMT">#REF!</definedName>
    <definedName name="Column_Clamp">#REF!</definedName>
    <definedName name="conm">#REF!</definedName>
    <definedName name="conpmp">#REF!</definedName>
    <definedName name="cook">#REF!</definedName>
    <definedName name="COOL">#REF!</definedName>
    <definedName name="Corner_Ange_2.5m">#REF!</definedName>
    <definedName name="Corner_Angel">#REF!</definedName>
    <definedName name="Corner_Angel_1.5m">#REF!</definedName>
    <definedName name="cran20">#REF!</definedName>
    <definedName name="crane">#REF!</definedName>
    <definedName name="D">#REF!</definedName>
    <definedName name="Diesel">#REF!</definedName>
    <definedName name="Double_Clip">#REF!</definedName>
    <definedName name="DR">#REF!</definedName>
    <definedName name="exc">[2]labour!$C$7</definedName>
    <definedName name="excav">#REF!</definedName>
    <definedName name="Fine_Sand">#REF!</definedName>
    <definedName name="Flame_Finished_Granite_Green_Fanatsy">#REF!</definedName>
    <definedName name="floor">#REF!</definedName>
    <definedName name="Floriana_Marble">#REF!</definedName>
    <definedName name="Fuel_Coal">#REF!</definedName>
    <definedName name="Fuse">#REF!</definedName>
    <definedName name="gen">#REF!</definedName>
    <definedName name="GF">#REF!</definedName>
    <definedName name="GL">#REF!</definedName>
    <definedName name="GLA">#REF!</definedName>
    <definedName name="GP">#REF!</definedName>
    <definedName name="GR">#REF!</definedName>
    <definedName name="granite_brown">#REF!</definedName>
    <definedName name="grind">#REF!</definedName>
    <definedName name="Hel">'[3]labour rates'!$C$5</definedName>
    <definedName name="hmp">#REF!</definedName>
    <definedName name="Jamuna_Sand">#REF!</definedName>
    <definedName name="joint">#REF!</definedName>
    <definedName name="Kail_II_nd_class_board">#REF!</definedName>
    <definedName name="Kail_II_nd_class_scantling">#REF!</definedName>
    <definedName name="Kerosene_Oil">#REF!</definedName>
    <definedName name="khal">'[3]labour rates'!$C$4</definedName>
    <definedName name="load">#REF!</definedName>
    <definedName name="lodr">#REF!</definedName>
    <definedName name="M1_">#REF!</definedName>
    <definedName name="M2_">#REF!</definedName>
    <definedName name="Marble_Dust">#REF!</definedName>
    <definedName name="MAS">#REF!</definedName>
    <definedName name="MATE">#REF!</definedName>
    <definedName name="MI">#REF!</definedName>
    <definedName name="MO">#REF!</definedName>
    <definedName name="Mobile_crane">#REF!</definedName>
    <definedName name="MP">#REF!</definedName>
    <definedName name="MS_bar">#REF!</definedName>
    <definedName name="MS_bar_6mm">#REF!</definedName>
    <definedName name="MS_Tube_40mm">#REF!</definedName>
    <definedName name="Mural_Tiles">#REF!</definedName>
    <definedName name="o">[4]Enquire!#REF!</definedName>
    <definedName name="OP">#REF!</definedName>
    <definedName name="PA">#REF!</definedName>
    <definedName name="paver">#REF!</definedName>
    <definedName name="Paving_Bitumen_S_90">#REF!</definedName>
    <definedName name="pc">#REF!</definedName>
    <definedName name="PF">#REF!</definedName>
    <definedName name="PFC">#REF!</definedName>
    <definedName name="PFL">#REF!</definedName>
    <definedName name="pin">#REF!</definedName>
    <definedName name="PL">#REF!</definedName>
    <definedName name="Plasticizer">#REF!</definedName>
    <definedName name="pmp">#REF!</definedName>
    <definedName name="Powder">#REF!</definedName>
    <definedName name="PR">#REF!</definedName>
    <definedName name="Prop_2m">#REF!</definedName>
    <definedName name="Pumping_Charge">#REF!</definedName>
    <definedName name="R_">#REF!</definedName>
    <definedName name="Rajnagar_Marble">#REF!</definedName>
    <definedName name="Ratna_A_Border">#REF!</definedName>
    <definedName name="Ratna_A_dark_base">#REF!</definedName>
    <definedName name="Ratna_A_Floor">#REF!</definedName>
    <definedName name="Ratna_A_Highlighter">#REF!</definedName>
    <definedName name="Ratna_A_light_base">#REF!</definedName>
    <definedName name="Ratna_Ezio_C_Border">#REF!</definedName>
    <definedName name="Ratna_Ezio_C_dark_base">#REF!</definedName>
    <definedName name="Ratna_Ezio_C_Floor">#REF!</definedName>
    <definedName name="Ratna_Ezio_C_Highlighter">#REF!</definedName>
    <definedName name="Ratna_Ezio_C_light_base">#REF!</definedName>
    <definedName name="Ratna_Sireno_A_Border">#REF!</definedName>
    <definedName name="Ratna_Sireno_A_dark_base">#REF!</definedName>
    <definedName name="Ratna_Sireno_A_Floor">#REF!</definedName>
    <definedName name="Ratna_Sireno_A_Highlighter">#REF!</definedName>
    <definedName name="Ratna_Sireno_A_light_base">#REF!</definedName>
    <definedName name="RATNAGIRI">#REF!</definedName>
    <definedName name="rd">#REF!</definedName>
    <definedName name="Reflected_interlocking_80">#REF!</definedName>
    <definedName name="rig">#REF!</definedName>
    <definedName name="RMC_Production_cost">#REF!</definedName>
    <definedName name="ROBR">#REF!</definedName>
    <definedName name="ROEX">#REF!</definedName>
    <definedName name="ROHO">#REF!</definedName>
    <definedName name="roll">#REF!</definedName>
    <definedName name="rope">#REF!</definedName>
    <definedName name="S">#REF!</definedName>
    <definedName name="S1_">#REF!</definedName>
    <definedName name="S2_">#REF!</definedName>
    <definedName name="Safeda_Balli">#REF!</definedName>
    <definedName name="Scaffolding">#REF!</definedName>
    <definedName name="Semi">'[3]labour rates'!$C$6</definedName>
    <definedName name="Single_Clip">#REF!</definedName>
    <definedName name="SKBEL">#REF!</definedName>
    <definedName name="Skil">'[3]labour rates'!$C$7</definedName>
    <definedName name="SPR">#REF!</definedName>
    <definedName name="spray">#REF!</definedName>
    <definedName name="srh">#REF!</definedName>
    <definedName name="srp">#REF!</definedName>
    <definedName name="ST">#REF!</definedName>
    <definedName name="Stone_Aggregate_10_mm">#REF!</definedName>
    <definedName name="Stone_Aggregate_20_mm">#REF!</definedName>
    <definedName name="Stone_Aggregate_40_mm">#REF!</definedName>
    <definedName name="Stone_Dust">#REF!</definedName>
    <definedName name="surf">#REF!</definedName>
    <definedName name="sweep">#REF!</definedName>
    <definedName name="tank">#REF!</definedName>
    <definedName name="text">#REF!</definedName>
    <definedName name="tipp">#REF!</definedName>
    <definedName name="TOR">#REF!</definedName>
    <definedName name="tr">#REF!</definedName>
    <definedName name="trans">#REF!</definedName>
    <definedName name="vib">#REF!</definedName>
    <definedName name="vibroll">#REF!</definedName>
    <definedName name="Wall_form_panel">#REF!</definedName>
    <definedName name="Wall_form_panel_1250x400">#REF!</definedName>
    <definedName name="Wall_form_panel_1250x500">#REF!</definedName>
    <definedName name="Water_Proofing_compound">#REF!</definedName>
    <definedName name="WH">#REF!</definedName>
    <definedName name="White_Cement">#REF!</definedName>
    <definedName name="wire">'[3]labour rates'!$C$2</definedName>
    <definedName name="Wires">'[3]labour rates'!$C$3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24" l="1"/>
  <c r="D18" i="24" l="1"/>
  <c r="D30" i="24" l="1"/>
  <c r="D27" i="24"/>
  <c r="J31" i="24"/>
  <c r="J19" i="24"/>
  <c r="J17" i="24"/>
  <c r="J16" i="24"/>
  <c r="J15" i="24"/>
  <c r="J18" i="24" l="1"/>
  <c r="F16" i="24" l="1"/>
  <c r="F17" i="24"/>
  <c r="F13" i="24"/>
  <c r="F18" i="24"/>
  <c r="F14" i="24"/>
  <c r="F15" i="24" l="1"/>
  <c r="F33" i="24" l="1"/>
  <c r="F37" i="24" l="1"/>
  <c r="F34" i="24"/>
  <c r="F35" i="24" s="1"/>
  <c r="H20" i="24" l="1"/>
  <c r="H28" i="24" l="1"/>
  <c r="H26" i="24"/>
  <c r="H27" i="24"/>
  <c r="H29" i="24"/>
  <c r="H22" i="24"/>
  <c r="H21" i="24"/>
  <c r="H30" i="24"/>
  <c r="H33" i="24" l="1"/>
  <c r="H34" i="24" l="1"/>
  <c r="H35" i="24" s="1"/>
  <c r="J22" i="24"/>
  <c r="J29" i="24"/>
  <c r="J28" i="24"/>
  <c r="J20" i="24"/>
  <c r="J21" i="24"/>
  <c r="J30" i="24"/>
  <c r="J27" i="24"/>
  <c r="J26" i="24"/>
  <c r="J13" i="24" l="1"/>
  <c r="J14" i="24" l="1"/>
  <c r="J33" i="24" l="1"/>
  <c r="J34" i="24" l="1"/>
  <c r="J35" i="24" s="1"/>
</calcChain>
</file>

<file path=xl/sharedStrings.xml><?xml version="1.0" encoding="utf-8"?>
<sst xmlns="http://schemas.openxmlformats.org/spreadsheetml/2006/main" count="129" uniqueCount="112">
  <si>
    <t>Item Description</t>
  </si>
  <si>
    <t>Qty</t>
  </si>
  <si>
    <t xml:space="preserve">Nos </t>
  </si>
  <si>
    <t xml:space="preserve">set </t>
  </si>
  <si>
    <t xml:space="preserve">Aluminium Interconnecting Busbar at Transformer end - 500mm ( with Hardware - Nots and Bolts )  </t>
  </si>
  <si>
    <t xml:space="preserve">Aluminium Interconnecting Busbar at Panel end -500 mm ( with Hardware - Nots and Bolts </t>
  </si>
  <si>
    <t xml:space="preserve">Mtrs </t>
  </si>
  <si>
    <t xml:space="preserve">Al Earthing strip - 50x6 ( with Hardware - Nots and Bolts ) </t>
  </si>
  <si>
    <t xml:space="preserve">Set </t>
  </si>
  <si>
    <t xml:space="preserve">MS Structure supports for Indoor or outdoor application . </t>
  </si>
  <si>
    <t xml:space="preserve">KG </t>
  </si>
  <si>
    <t>Wall Flange Only</t>
  </si>
  <si>
    <t>Total</t>
  </si>
  <si>
    <t>Nos.</t>
  </si>
  <si>
    <t>SN</t>
  </si>
  <si>
    <t>UOM</t>
  </si>
  <si>
    <t>BBT
Unit Rate</t>
  </si>
  <si>
    <t xml:space="preserve">Total </t>
  </si>
  <si>
    <t>Local Items
Unit Rate</t>
  </si>
  <si>
    <t>Installation
Unit Rate</t>
  </si>
  <si>
    <t>Aluminium BBT Price - 3P4W (100% N)</t>
  </si>
  <si>
    <t>Straight Run Feeder IP66</t>
  </si>
  <si>
    <t>Mts.</t>
  </si>
  <si>
    <t>Straight Run Feeder IP54</t>
  </si>
  <si>
    <r>
      <t xml:space="preserve">Flange End with Equilizer/ Shorting Plate  </t>
    </r>
    <r>
      <rPr>
        <b/>
        <sz val="11"/>
        <rFont val="Arial"/>
        <family val="2"/>
      </rPr>
      <t xml:space="preserve"> (fabrication cost only)</t>
    </r>
  </si>
  <si>
    <r>
      <t xml:space="preserve">Horizontal Bend/Vertical Bend </t>
    </r>
    <r>
      <rPr>
        <b/>
        <sz val="11"/>
        <rFont val="Arial"/>
        <family val="2"/>
      </rPr>
      <t xml:space="preserve"> (fabrication cost only)</t>
    </r>
  </si>
  <si>
    <r>
      <t xml:space="preserve">Horizontal Offset / Vertical Offset / Combination Elbow / T Elbow </t>
    </r>
    <r>
      <rPr>
        <b/>
        <sz val="11"/>
        <rFont val="Arial"/>
        <family val="2"/>
      </rPr>
      <t>(fabrication cost only)</t>
    </r>
  </si>
  <si>
    <t xml:space="preserve">Tinned Copper Braided Flexibles -360mm (with Hardware - Nuts and Bolts) </t>
  </si>
  <si>
    <t>set</t>
  </si>
  <si>
    <t>Horizontal Channel with Clamp</t>
  </si>
  <si>
    <t>Adaptor Box at Transformer end - 40x40x6 Channel box with 2 mm sheet openable from all sides ,</t>
  </si>
  <si>
    <t>Adaptor Box at Panel end -40x40x6 Channel box with 2 mm sheet openable from all sides ,</t>
  </si>
  <si>
    <t xml:space="preserve">Canopy -1.6 mm Thickness </t>
  </si>
  <si>
    <t xml:space="preserve">TOTAL PROJECT MATERIAL COST </t>
  </si>
  <si>
    <t>Add GST @ 18%</t>
  </si>
  <si>
    <t xml:space="preserve"> Add GST @ 18%</t>
  </si>
  <si>
    <t>Total with GST</t>
  </si>
  <si>
    <t xml:space="preserve">Freight   </t>
  </si>
  <si>
    <t>Freight</t>
  </si>
  <si>
    <t>Insurance @0.156% (in case of delivery FOR site)</t>
  </si>
  <si>
    <t xml:space="preserve">Threaded Rod (1.5m Length , Dia 12 mm ) with anchor Fastener </t>
  </si>
  <si>
    <t>Electro Control Scope</t>
  </si>
  <si>
    <t>Tech India Scope</t>
  </si>
  <si>
    <r>
      <t xml:space="preserve">Supply of 415V/690V/1000V Sandwich construction Busbar trunking system with Multilayer Class-F insulation and;
Conductors : </t>
    </r>
    <r>
      <rPr>
        <b/>
        <sz val="11"/>
        <rFont val="Arial"/>
        <family val="2"/>
      </rPr>
      <t>Aluminium</t>
    </r>
    <r>
      <rPr>
        <sz val="11"/>
        <rFont val="Arial"/>
        <family val="2"/>
      </rPr>
      <t xml:space="preserve">
Rating : </t>
    </r>
    <r>
      <rPr>
        <b/>
        <sz val="11"/>
        <rFont val="Arial"/>
        <family val="2"/>
      </rPr>
      <t>3200A</t>
    </r>
    <r>
      <rPr>
        <sz val="11"/>
        <rFont val="Arial"/>
        <family val="2"/>
      </rPr>
      <t xml:space="preserve">
Configuration : </t>
    </r>
    <r>
      <rPr>
        <b/>
        <sz val="11"/>
        <rFont val="Arial"/>
        <family val="2"/>
      </rPr>
      <t>3P4W</t>
    </r>
    <r>
      <rPr>
        <sz val="11"/>
        <rFont val="Arial"/>
        <family val="2"/>
      </rPr>
      <t xml:space="preserve">
IP Rating : </t>
    </r>
    <r>
      <rPr>
        <b/>
        <sz val="11"/>
        <rFont val="Arial"/>
        <family val="2"/>
      </rPr>
      <t>IP54</t>
    </r>
    <r>
      <rPr>
        <sz val="11"/>
        <rFont val="Arial"/>
        <family val="2"/>
      </rPr>
      <t xml:space="preserve">
Enclosure : </t>
    </r>
    <r>
      <rPr>
        <b/>
        <sz val="11"/>
        <rFont val="Arial"/>
        <family val="2"/>
      </rPr>
      <t>GI 2mm thickness</t>
    </r>
    <r>
      <rPr>
        <sz val="11"/>
        <rFont val="Arial"/>
        <family val="2"/>
      </rPr>
      <t xml:space="preserve">
Impulse Withstand Voltage : </t>
    </r>
    <r>
      <rPr>
        <b/>
        <sz val="11"/>
        <rFont val="Arial"/>
        <family val="2"/>
      </rPr>
      <t>8kV</t>
    </r>
    <r>
      <rPr>
        <sz val="11"/>
        <rFont val="Arial"/>
        <family val="2"/>
      </rPr>
      <t xml:space="preserve">
Paint Shade : </t>
    </r>
    <r>
      <rPr>
        <b/>
        <sz val="11"/>
        <rFont val="Arial"/>
        <family val="2"/>
      </rPr>
      <t>RAL7035 Epoxy Powder Coating</t>
    </r>
  </si>
  <si>
    <t>Inclusive</t>
  </si>
  <si>
    <t>UR</t>
  </si>
  <si>
    <t>Phase Crossover Chamber with Al Busbar (If Required)</t>
  </si>
  <si>
    <t>Quote Ref :</t>
  </si>
  <si>
    <t>Date:</t>
  </si>
  <si>
    <t>L&amp;T EA Rep:</t>
  </si>
  <si>
    <t>Project : GVDC Hyderabad</t>
  </si>
  <si>
    <t>Customer : GV Discovery Centers Pvt. Ltd.</t>
  </si>
  <si>
    <t>Manish Sharma</t>
  </si>
  <si>
    <t>Project Loc: Hyderabad</t>
  </si>
  <si>
    <t>RKC/ESP/BBT S-line/1307 dt. 13/07/2023.</t>
  </si>
  <si>
    <t>Busduct Technical Parameters</t>
  </si>
  <si>
    <t xml:space="preserve">Busduct quoted is 3P 4W with 100% Neutral,  </t>
  </si>
  <si>
    <t>Insulation is Class F - 155 deg C</t>
  </si>
  <si>
    <t>Insulation type is Multi-Layer Polyester Film</t>
  </si>
  <si>
    <t>Operating voltage upto 1000V</t>
  </si>
  <si>
    <t>Type test Certificates are from ERDA (ASTA Accredited) lab as per IEC 61439 Part 1 and 6</t>
  </si>
  <si>
    <t>Temperature rise design as per Latest IEC 61439 Part 1 and 6</t>
  </si>
  <si>
    <t>Terms &amp; Conditions</t>
  </si>
  <si>
    <t>Above unit rates are price is exclusive of GST.</t>
  </si>
  <si>
    <t xml:space="preserve"> Freight Inclusive</t>
  </si>
  <si>
    <t>Above price is valid for 15 days</t>
  </si>
  <si>
    <t>Price validity after order finalisation is 90 days from the date of PO</t>
  </si>
  <si>
    <t>Refer other T&amp;C as per attach pdf file</t>
  </si>
  <si>
    <t>Straight length will be charged extra above the Fabrication cost .</t>
  </si>
  <si>
    <t xml:space="preserve">Outdoor MS Structure for support from bottom &amp; Civil activity not in our scope </t>
  </si>
  <si>
    <t xml:space="preserve">Indoor MS Structure for support from ceiling where  Where distance  between of ceiling and where BBT has to be run is more than 2 Mtrs are not considered in the offer  </t>
  </si>
  <si>
    <t xml:space="preserve">Scaffloading required for working on heights will be in the customer scope </t>
  </si>
  <si>
    <t>Fire Retardant Material required to be filled between the wall Flange or Floor  Flange are not included the offer .</t>
  </si>
  <si>
    <t xml:space="preserve">Unloading is in the scope of the customer </t>
  </si>
  <si>
    <t>Warranty shall be for 12 months from the date of commissioning or 18 months from the date of despatch of material whichever is earlier against any manufacturing defect</t>
  </si>
  <si>
    <t>Delivery 12-14 weeks from date of final approved shop drawings</t>
  </si>
  <si>
    <t>Offer No :</t>
  </si>
  <si>
    <t>Offer Date :</t>
  </si>
  <si>
    <t>Project Name :</t>
  </si>
  <si>
    <t>Scope of Supply</t>
  </si>
  <si>
    <r>
      <t>1.1 The prices quoted are in accordance with the Sale of Goods “Busbar Trunking System (BBT)" as per specified Technical offer enclosed.
1.2 Offer is valid for 15 days for Aluminium BBT &amp; 7 days for Copper BBT from the date of offer submission. Any acceptance of this Offer or issuance of any purchase order or commencement of the scope of work, whichever is earlier, shall mean complete acceptance of the terms and conditions of this Offer by you which shall supersede any and all terms and conditions stated by you whether prior to or after this Offer including but not limited to in any purchase order(s), Letter of Award etc., entered between the parties., unless specifically agreed in writing otherwise by us.</t>
    </r>
    <r>
      <rPr>
        <b/>
        <sz val="12"/>
        <color indexed="8"/>
        <rFont val="Calibri"/>
        <family val="2"/>
      </rPr>
      <t xml:space="preserve">  </t>
    </r>
    <r>
      <rPr>
        <sz val="12"/>
        <color indexed="8"/>
        <rFont val="Calibri"/>
        <family val="2"/>
      </rPr>
      <t xml:space="preserve">
1.3 The prices do not include any special factory tests, Local items like Flexible connection between Panel, DG and Transformers, Adaptor Box, Shorting Links any other supporting arrangement end feed panel, Switchgear or any other need as per site or specification requirement etc, Installation, testing &amp; commissioning unless mentioned clearly in offer.</t>
    </r>
  </si>
  <si>
    <t>Basis of Prices</t>
  </si>
  <si>
    <t>The prices quoted are based on your inputs and for Supply of Busbar Trunking System with accessories on Ex-works. 
Prices quoted are on Ex-works basis unless specified in our offer. Transit insurance will be charged extra if products are supplied on FOR site basis.
L&amp;T E&amp;A reserves the right to revise the prices if:-
(a) Complete supplies period exceeds 3 months from date of release of Purchase Order Or 3 Months from the date of Drawing Approval whichever is earlier.
(b) Actual Supply quantities should not have fluctuation more than 10% from the order quantity
Note :-The quantity as per final approved drawings will be considered for billing.</t>
  </si>
  <si>
    <t>Delivery</t>
  </si>
  <si>
    <t>Payment Terms</t>
  </si>
  <si>
    <t>4.1 Payment of 20% of the Total Gross Price will be paid against PO/LOI</t>
  </si>
  <si>
    <t>4.2 Payment of 20% of the Total Gross Price will be paid against Drawing Approval</t>
  </si>
  <si>
    <t>4.3 Balance Payment of net amount will be paid through irrevocable Letter of Credit of the reputed bank and acceptable to L&amp;T E&amp;A payable at sight.</t>
  </si>
  <si>
    <t>Warranty</t>
  </si>
  <si>
    <t>5.1 Warranty shall be for 12 months from the date of commissioning or 18 months from the date of despatch of material whichever is earlier against any manufacturing defect</t>
  </si>
  <si>
    <t xml:space="preserve">5.2 It is recommended that Installation should be carried out by our authorized System Integrator or by experienced contractor. Warranty shall not be valid if Pre-Commissioning check is not approved by L&amp;T E&amp;A or its authorised System Integrator. Charges for Pre-Commissioning will be borne by Customer unless mentioned in our offer. </t>
  </si>
  <si>
    <t>Deffects not apparent on Inspection</t>
  </si>
  <si>
    <t>6.1 The Customer shall only be entitled to claim in respect of defects in the Goods/products supplied, which are not apparent on visual inspection at the time of delivery if:
6.1.1 A written complaint is sent to L&amp;T E&amp;A as soon as reasonably practicable after the defect is discovered and subsequently no use is made of the Goods/products or alteration or interference made to or with the Goods/products before L&amp;T E&amp;A is given the opportunity to inspect the Goods/products in accordance with clause 6.4 below; and
6.1.2 the complaint is sent within 7 days of the date of delivery of the Goods/products.
6.2 The Customer shall not be entitled to claim in respect of any defect arising by reason of fair wear and tear or damage due to accident, neglect or misuse, nor in respect of any Goods/products to which alteration have been made without L&amp;T E&amp;A's consent.
6.3 L&amp;T shall not be liable for (and the Customer shall indemnify and keep indemnified L&amp;T E&amp;A against) any and all claims whatsoever arising from loss or damage suffered by reason of use of the Goods/products after the Customer becomes aware of any defect or after circumstances have occurred, which should reasonably have indicated to the Customer the existence of a defect.
6.4 L&amp;T E&amp;A may within 3 days of receiving a written complaint inspect the Goods/products and the Customer if so required by L&amp;T E&amp;A shall take all reasonable steps necessary to enable it to do so (including delivery of such Goods/products to L&amp;T E&amp;A at L&amp;T E&amp;A's request at the Customer's cost). For the avoidance of doubt, no Goods/products should be returned to L&amp;T E&amp;A without L&amp;T E&amp;A's prior consent.</t>
  </si>
  <si>
    <t>Inspection</t>
  </si>
  <si>
    <t>The Customer shall appoint an authorized representative or inspection agency for inspection of the products as per factory Quality Assurance Plan only. L&amp;T E&amp;A will arrange them for inspection of the product in its foundry at any stage mutually agreed and will support them to the extent necessary. Visit expenses to be borne by customer / purchaser / representative. The inspection reports and other quality related documents will be delivered by email.</t>
  </si>
  <si>
    <t>Changes in Scope of work due to changes in technical specification</t>
  </si>
  <si>
    <t>The product shall be manufactured as per the specification only and price shall be quoted for the product manufactured as per the said specification. 
In case any changes are made in the specification after approval of drawings, which involve making and submission of a fresh set of drawings, the delivery period will be extended automatically. Any financial implications due to the changes in design and/or technical specifications will be borne by purchaser.
In case of any delay or failure due to reasons not solely attributable to us (inlcuding without limitation reasons as mentioned above, L&amp;T E&amp;A reserves the right to change the price.
Notwithstanding anything contrary stated, in all case, the prices are firm only upto this day________.</t>
  </si>
  <si>
    <t>Delay in lifting material</t>
  </si>
  <si>
    <t xml:space="preserve">If Customer default in taking the delivery of the materials/products as per the delivery schedule and the Customer shall nevertheless pay the part of the purchase price, which becomes due on delivery, as if delivery had taken place. Material will be stored at Customer’s risk and expense. If necessary, Insurance also shall be taken for the product at Customer’s expense.  If, for any reason for which we are not responsible, Customer fail to accept delivery within such period, L&amp;T E&amp;A may by written notice terminate the contract in whole or in part. L&amp;T E&amp;A shall then be entitled to compensation for the loss suffered by reason of Customer’s default.The advance paid by the customer shall also be adjusted towards this compensation. Retention charges for 0.5% per week for not picking up the material from the proposed date of Inspection or material readiness at factory. </t>
  </si>
  <si>
    <t>Limitation of Liability</t>
  </si>
  <si>
    <t>Under no circumstances and notwithstanding the failure of essential purpose of any remedy set forth herein, will L&amp;T E&amp;A, its affiliates or its or their suppliers, subcontractors or agents be liable for: 
(a) any incidental, indirect, special, punitive or consequential damages including but not limited to, loss of profits, business, revenues or savings, even if L&amp;T E&amp;A has been advised of the possibilities of such damages or if such damages are otherwise foreseeable, in each case, whether a claim for any such liability is premised upon breach of contract, warranty, negligence, strict liability or other theory of liability;
(b) any claims, demands or actions against customer by any third party;
(c) any loss or claim arising out of or in connection with customer's implementation of any conclusions or recommendations by seller or its affiliates based on, resulting from, arising out of or otherwise related to the products or services; or 
(d) any unavailability of the product for use or any lost or damaged. In the event of any liability incurred by L&amp;T E&amp;A or any of its affiliates, the entire liability of L&amp;T E&amp;A and its affiliates for damages from any cause whatsoever will not exceed the lesser of: (a) amount paid by customer for the product(s) giving rise to the claim or the specific services giving rise to the claim.</t>
  </si>
  <si>
    <t>Cancellation</t>
  </si>
  <si>
    <t>We reserve the right to cancel the Contract by giving written notice to Customer in the event of material breach of the terms and conditions mentioned herein. In the event of such cancellation, Customer shall pay to L&amp;T E&amp;A the unpaid balance due for the work actually performed and all direct costs incurred by L&amp;T E&amp;A due to the cancellation.</t>
  </si>
  <si>
    <t>Force Majeure Conditions</t>
  </si>
  <si>
    <t>L&amp;T E&amp;A will not be responsible for and no liability shall result to L&amp;T E&amp;A or any of its Affiliates for any delays in delivery or in supply, which result from any circumstances beyond L&amp;T E&amp;A’s reasonable control, including, but not limited to, Product unavailability, carrier delays, delays due to fire, severe weather conditions, failure of power, labour problems, acts of war, terrorism, embargo, acts of God or acts or laws of any government or agency. Any shipping dates or completion dates provided by L&amp;T E&amp;A or any purported deadlines contained in a Statement of Work or any other document are estimates only. If the Force Majeure event(s) continue beyond the period of three months, the parties shall hold consultation to chalk out the further course of action.
Neither party can claim any compensation from the other party on account of Force Majeure.</t>
  </si>
  <si>
    <t>Customer Obligations</t>
  </si>
  <si>
    <t>13.1 Unloading, storage, security, unpacking and transportation at site.
13.2 Any claims arising out of transit.
13.3 Any statutory change in the rate of tax/government levies or any additional taxes at the time of supply shall be to Customer’s account.
13.4 Verification of drawings and Material.
13.5 Installation damages to be handled by Customer. 
13.6 Installation, Testing &amp; Commissioning unless mutually agreed through separate contract for the same.
13.7 Customer shall obtain all statutory clearances for the project that may be required as per end user country laws.</t>
  </si>
  <si>
    <t>Specifications</t>
  </si>
  <si>
    <t>14.1 The Customer shall indemnify and keep indemnified the manufacturer and L&amp;T and its affiliates from and against any and all actions, claims, costs, liabilities and proceedings, which arise due to the manufacture of the Goods/products being in accordance with specifications provided by the Customer if such specifications are inaccurate or contain defects or if they infringe or are alleged to infringe any patent, copyright, design right, registered design or any other third party intellectual property rights.
14.2 L&amp;T E&amp;A and its affiliates or the manufacturer does not guarantee suitability of materials or design of Goods/products made especially to the Customer's requirements even if the purpose for which the Goods/products are acquired is known to L&amp;T E&amp;A.
14.3 All Goods/products must be used strictly in accordance with the instructions, recommendations and specifications (if any) of L&amp;T E&amp;A and or by the Manufacturers. 
14.4 L&amp;T E&amp;A accepts no liability for any losses arising due to:
14.4.1 any use of the Goods/products, which is not in accordance with any such instructions referred to in clause 12.3 above; or
14.4.2 any use of the Goods/products for a purpose, which has not been specified by L&amp;T E&amp;A.
14.5 Without prejudice to the generality of the foregoing, all recommendations and advice given by or on behalf of L&amp;T E&amp;A as to the methods of storage or use of the Goods/products and the suitability of using such Goods/products in manufacturing processes or in conjunction with any other materials are given without liability on the part of L&amp;T E&amp;A.</t>
  </si>
  <si>
    <t>Governing Laws &amp; Dispute Resolution</t>
  </si>
  <si>
    <t>Any dispute or difference arising out or in connection with the present terms &amp; condition and its interpretation will be referred to arbitration of sole arbitration to be appointed by L&amp;T E&amp;Aand the provisions of the Arbitration and Conciliation Act, 1996, and Rules therein and any amendments thereto, from time to time shall apply. The award of Arbitration shall be final, conclusive and bindin+C39g on the parties. The venue/seat of such arbitration shall be Mumbai. This clause shall survive the expiration or termination of the Agreement. The governing law shall be and construed in accordance with the laws of India and the courts located in Mumbai shall have exclusive jurisdiction.</t>
  </si>
  <si>
    <t xml:space="preserve">Material will normally be delivered within 12-14 weeks from the date of receipt of drawing approval for Manufacturing.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</si>
</sst>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_ * #,##0_ ;_ * \-#,##0_ ;_ * &quot;-&quot;??_ ;_ @_ "/>
    <numFmt numFmtId="166" formatCode="_-* #,##0.00\ _m_k_-;\-* #,##0.00\ _m_k_-;_-* &quot;-&quot;??\ _m_k_-;_-@_-"/>
    <numFmt numFmtId="167" formatCode="_ &quot;₹&quot;\ * #,##0_ ;_ &quot;₹&quot;\ * \-#,##0_ ;_ &quot;₹&quot;\ * &quot;-&quot;??_ ;_ @_ "/>
  </numFmts>
  <fonts count="24" x14ac:knownFonts="1">
    <font>
      <sz val="11"/>
      <color theme="1"/>
      <name val="Calibri"/>
      <family val="2"/>
      <scheme val="minor"/>
    </font>
    <font>
      <sz val="11"/>
      <color theme="1"/>
      <name val="Calibri"/>
      <family val="2"/>
      <scheme val="minor"/>
    </font>
    <font>
      <sz val="10"/>
      <name val="Arial"/>
      <family val="2"/>
    </font>
    <font>
      <b/>
      <sz val="11"/>
      <name val="Arial"/>
      <family val="2"/>
    </font>
    <font>
      <b/>
      <sz val="10"/>
      <name val="Arial"/>
      <family val="2"/>
    </font>
    <font>
      <sz val="10"/>
      <name val="Times New Roman"/>
      <family val="1"/>
    </font>
    <font>
      <sz val="10"/>
      <name val="Arial"/>
      <family val="2"/>
    </font>
    <font>
      <b/>
      <sz val="12"/>
      <name val="Arial"/>
      <family val="2"/>
    </font>
    <font>
      <sz val="11"/>
      <name val="Arial"/>
      <family val="2"/>
    </font>
    <font>
      <sz val="11"/>
      <color theme="1"/>
      <name val="Arial"/>
      <family val="2"/>
    </font>
    <font>
      <sz val="12"/>
      <color theme="1"/>
      <name val="Arial"/>
      <family val="2"/>
    </font>
    <font>
      <b/>
      <sz val="12"/>
      <color theme="1"/>
      <name val="Arial"/>
      <family val="2"/>
    </font>
    <font>
      <b/>
      <sz val="14"/>
      <color theme="0"/>
      <name val="Arial"/>
      <family val="2"/>
    </font>
    <font>
      <b/>
      <sz val="16"/>
      <name val="Arial"/>
      <family val="2"/>
    </font>
    <font>
      <b/>
      <sz val="11"/>
      <color rgb="FFFF0000"/>
      <name val="Arial"/>
      <family val="2"/>
    </font>
    <font>
      <b/>
      <sz val="12"/>
      <color indexed="10"/>
      <name val="Arial"/>
      <family val="2"/>
    </font>
    <font>
      <sz val="12"/>
      <name val="Calibri"/>
      <family val="2"/>
    </font>
    <font>
      <b/>
      <sz val="14"/>
      <name val="Calibri"/>
      <family val="2"/>
    </font>
    <font>
      <b/>
      <sz val="14"/>
      <name val="Calibri"/>
      <family val="2"/>
      <charset val="1"/>
    </font>
    <font>
      <u/>
      <sz val="11"/>
      <color theme="10"/>
      <name val="Calibri"/>
      <family val="2"/>
      <scheme val="minor"/>
    </font>
    <font>
      <b/>
      <sz val="12"/>
      <name val="Calibri"/>
      <family val="2"/>
    </font>
    <font>
      <sz val="12"/>
      <color theme="1"/>
      <name val="Calibri"/>
      <family val="2"/>
    </font>
    <font>
      <b/>
      <sz val="12"/>
      <color indexed="8"/>
      <name val="Calibri"/>
      <family val="2"/>
    </font>
    <font>
      <sz val="12"/>
      <color indexed="8"/>
      <name val="Calibri"/>
      <family val="2"/>
    </font>
  </fonts>
  <fills count="11">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rgb="FF19FF81"/>
        <bgColor indexed="64"/>
      </patternFill>
    </fill>
    <fill>
      <patternFill patternType="solid">
        <fgColor rgb="FF92D050"/>
        <bgColor indexed="64"/>
      </patternFill>
    </fill>
    <fill>
      <patternFill patternType="solid">
        <fgColor theme="9" tint="0.59999389629810485"/>
        <bgColor indexed="64"/>
      </patternFill>
    </fill>
    <fill>
      <patternFill patternType="solid">
        <fgColor theme="8"/>
        <bgColor indexed="64"/>
      </patternFill>
    </fill>
    <fill>
      <patternFill patternType="solid">
        <fgColor theme="3"/>
        <bgColor indexed="64"/>
      </patternFill>
    </fill>
    <fill>
      <patternFill patternType="solid">
        <fgColor theme="5" tint="0.79998168889431442"/>
        <bgColor indexed="64"/>
      </patternFill>
    </fill>
    <fill>
      <patternFill patternType="solid">
        <fgColor indexed="9"/>
        <bgColor indexed="26"/>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s>
  <cellStyleXfs count="20">
    <xf numFmtId="0" fontId="0" fillId="0" borderId="0"/>
    <xf numFmtId="0" fontId="2" fillId="0" borderId="0"/>
    <xf numFmtId="0" fontId="1" fillId="0" borderId="0"/>
    <xf numFmtId="43" fontId="1"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1"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166" fontId="5" fillId="0" borderId="0" applyNumberFormat="0" applyFont="0" applyFill="0" applyBorder="0" applyProtection="0"/>
    <xf numFmtId="0" fontId="2" fillId="0" borderId="0"/>
    <xf numFmtId="9" fontId="2" fillId="0" borderId="0" applyFont="0" applyFill="0" applyBorder="0" applyAlignment="0" applyProtection="0"/>
    <xf numFmtId="0" fontId="6" fillId="0" borderId="0"/>
    <xf numFmtId="0" fontId="19" fillId="0" borderId="0" applyNumberFormat="0" applyFill="0" applyBorder="0" applyAlignment="0" applyProtection="0"/>
  </cellStyleXfs>
  <cellXfs count="106">
    <xf numFmtId="0" fontId="0" fillId="0" borderId="0" xfId="0"/>
    <xf numFmtId="0" fontId="7" fillId="0" borderId="1" xfId="0" applyFont="1" applyBorder="1" applyAlignment="1">
      <alignment horizontal="left" vertical="center"/>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13" fillId="0" borderId="1" xfId="0" applyFont="1" applyBorder="1" applyAlignment="1">
      <alignment vertical="center"/>
    </xf>
    <xf numFmtId="0" fontId="13" fillId="0" borderId="1" xfId="0" applyFont="1" applyBorder="1" applyAlignment="1">
      <alignment horizontal="center" vertical="center"/>
    </xf>
    <xf numFmtId="0" fontId="3" fillId="9" borderId="1" xfId="0" applyFont="1" applyFill="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6" borderId="1" xfId="0" applyFill="1" applyBorder="1" applyAlignment="1">
      <alignment horizontal="center" vertical="center"/>
    </xf>
    <xf numFmtId="167" fontId="14" fillId="0" borderId="1" xfId="0" applyNumberFormat="1" applyFont="1" applyBorder="1" applyAlignment="1">
      <alignment vertical="center" wrapText="1"/>
    </xf>
    <xf numFmtId="0" fontId="8" fillId="6" borderId="1" xfId="0" applyFont="1" applyFill="1" applyBorder="1" applyAlignment="1">
      <alignment horizontal="center" vertical="center" wrapText="1"/>
    </xf>
    <xf numFmtId="1" fontId="0" fillId="3" borderId="1" xfId="0" applyNumberFormat="1" applyFill="1" applyBorder="1" applyAlignment="1">
      <alignment horizontal="center" vertical="center"/>
    </xf>
    <xf numFmtId="1" fontId="0" fillId="6" borderId="1" xfId="0" applyNumberFormat="1" applyFill="1" applyBorder="1"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Alignment="1">
      <alignment vertical="center" wrapText="1"/>
    </xf>
    <xf numFmtId="0" fontId="0" fillId="0" borderId="0" xfId="0" applyAlignment="1">
      <alignment vertical="center"/>
    </xf>
    <xf numFmtId="0" fontId="8" fillId="9" borderId="1" xfId="0" applyFont="1" applyFill="1" applyBorder="1" applyAlignment="1">
      <alignment vertical="center" wrapText="1"/>
    </xf>
    <xf numFmtId="0" fontId="0" fillId="9" borderId="1" xfId="0" applyFill="1" applyBorder="1" applyAlignment="1">
      <alignment vertical="center"/>
    </xf>
    <xf numFmtId="0" fontId="8" fillId="3" borderId="1" xfId="0" applyFont="1" applyFill="1" applyBorder="1" applyAlignment="1">
      <alignment horizontal="right" vertical="center"/>
    </xf>
    <xf numFmtId="0" fontId="8" fillId="3" borderId="1" xfId="0" applyFont="1" applyFill="1" applyBorder="1" applyAlignment="1">
      <alignment vertical="center" wrapText="1"/>
    </xf>
    <xf numFmtId="4" fontId="8" fillId="3" borderId="1" xfId="0" applyNumberFormat="1" applyFont="1" applyFill="1" applyBorder="1" applyAlignment="1">
      <alignment horizontal="center" vertical="center"/>
    </xf>
    <xf numFmtId="167" fontId="3" fillId="0" borderId="1" xfId="3" applyNumberFormat="1" applyFont="1" applyFill="1" applyBorder="1" applyAlignment="1">
      <alignment vertical="center"/>
    </xf>
    <xf numFmtId="167" fontId="1" fillId="0" borderId="1" xfId="3" applyNumberFormat="1" applyFont="1" applyFill="1" applyBorder="1" applyAlignment="1">
      <alignment vertical="center"/>
    </xf>
    <xf numFmtId="0" fontId="8" fillId="0" borderId="1" xfId="0" applyFont="1" applyBorder="1" applyAlignment="1">
      <alignment horizontal="right" vertical="center"/>
    </xf>
    <xf numFmtId="0" fontId="8" fillId="0" borderId="1" xfId="0" applyFont="1" applyBorder="1" applyAlignment="1">
      <alignment vertical="center" wrapText="1"/>
    </xf>
    <xf numFmtId="4" fontId="8" fillId="0" borderId="1" xfId="0" applyNumberFormat="1" applyFont="1" applyBorder="1" applyAlignment="1">
      <alignment horizontal="center" vertical="center"/>
    </xf>
    <xf numFmtId="0" fontId="8" fillId="6" borderId="1" xfId="0" applyFont="1" applyFill="1" applyBorder="1" applyAlignment="1">
      <alignment vertical="center" wrapText="1"/>
    </xf>
    <xf numFmtId="4" fontId="8" fillId="6" borderId="1" xfId="0" applyNumberFormat="1" applyFont="1" applyFill="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4" fontId="0" fillId="0" borderId="1" xfId="0" applyNumberFormat="1" applyBorder="1" applyAlignment="1">
      <alignment horizontal="center" vertical="center"/>
    </xf>
    <xf numFmtId="0" fontId="0" fillId="9" borderId="1" xfId="0" applyFill="1" applyBorder="1" applyAlignment="1">
      <alignment horizontal="center" vertical="center" wrapText="1"/>
    </xf>
    <xf numFmtId="167" fontId="7" fillId="2" borderId="1" xfId="3" applyNumberFormat="1" applyFont="1" applyFill="1" applyBorder="1" applyAlignment="1">
      <alignment horizontal="right" vertical="center"/>
    </xf>
    <xf numFmtId="167" fontId="15" fillId="2" borderId="1" xfId="3" applyNumberFormat="1" applyFont="1" applyFill="1" applyBorder="1" applyAlignment="1">
      <alignment vertical="center"/>
    </xf>
    <xf numFmtId="167" fontId="7" fillId="2" borderId="1" xfId="3" applyNumberFormat="1" applyFont="1" applyFill="1" applyBorder="1" applyAlignment="1">
      <alignment vertical="center"/>
    </xf>
    <xf numFmtId="167" fontId="11" fillId="0" borderId="1" xfId="3" applyNumberFormat="1" applyFont="1" applyFill="1" applyBorder="1" applyAlignment="1">
      <alignment horizontal="right" vertical="center"/>
    </xf>
    <xf numFmtId="165" fontId="11" fillId="0" borderId="1" xfId="3" applyNumberFormat="1" applyFont="1" applyFill="1" applyBorder="1" applyAlignment="1">
      <alignment vertical="center"/>
    </xf>
    <xf numFmtId="167" fontId="11" fillId="0" borderId="1" xfId="3" applyNumberFormat="1" applyFont="1" applyFill="1" applyBorder="1" applyAlignment="1">
      <alignment vertical="center"/>
    </xf>
    <xf numFmtId="165" fontId="11" fillId="0" borderId="1" xfId="3" applyNumberFormat="1" applyFont="1" applyFill="1" applyBorder="1" applyAlignment="1">
      <alignment horizontal="right" vertical="center"/>
    </xf>
    <xf numFmtId="0" fontId="3" fillId="0" borderId="0" xfId="0" applyFont="1" applyAlignment="1">
      <alignment horizontal="left" vertical="center"/>
    </xf>
    <xf numFmtId="165" fontId="15" fillId="0" borderId="0" xfId="3" applyNumberFormat="1" applyFont="1" applyFill="1" applyBorder="1" applyAlignment="1">
      <alignment vertical="center"/>
    </xf>
    <xf numFmtId="165" fontId="4" fillId="0" borderId="0" xfId="3" applyNumberFormat="1" applyFont="1" applyFill="1" applyBorder="1" applyAlignment="1">
      <alignment vertical="center"/>
    </xf>
    <xf numFmtId="0" fontId="16" fillId="0" borderId="0" xfId="0" applyFont="1" applyAlignment="1">
      <alignment vertical="center"/>
    </xf>
    <xf numFmtId="0" fontId="16" fillId="0" borderId="0" xfId="0" applyFont="1" applyAlignment="1">
      <alignment vertical="center" wrapText="1"/>
    </xf>
    <xf numFmtId="0" fontId="16" fillId="0" borderId="0" xfId="0" applyFont="1" applyAlignment="1">
      <alignment horizontal="center" vertical="center"/>
    </xf>
    <xf numFmtId="0" fontId="10" fillId="0" borderId="0" xfId="0" applyFont="1" applyAlignment="1">
      <alignment horizontal="center" vertical="center"/>
    </xf>
    <xf numFmtId="0" fontId="16" fillId="0" borderId="2" xfId="1" applyFont="1" applyBorder="1"/>
    <xf numFmtId="0" fontId="16" fillId="0" borderId="1" xfId="1" applyFont="1" applyBorder="1" applyAlignment="1">
      <alignment wrapText="1"/>
    </xf>
    <xf numFmtId="0" fontId="16" fillId="0" borderId="1" xfId="1" applyFont="1" applyBorder="1"/>
    <xf numFmtId="0" fontId="16" fillId="0" borderId="1" xfId="1" applyFont="1" applyBorder="1" applyAlignment="1">
      <alignment horizontal="center"/>
    </xf>
    <xf numFmtId="0" fontId="16" fillId="0" borderId="1" xfId="1" applyFont="1" applyBorder="1" applyAlignment="1">
      <alignment horizontal="center" vertical="center"/>
    </xf>
    <xf numFmtId="0" fontId="17" fillId="0" borderId="2" xfId="1" applyFont="1" applyBorder="1" applyAlignment="1">
      <alignment horizontal="left" wrapText="1"/>
    </xf>
    <xf numFmtId="0" fontId="17" fillId="0" borderId="1" xfId="1" applyFont="1" applyBorder="1" applyAlignment="1">
      <alignment wrapText="1"/>
    </xf>
    <xf numFmtId="0" fontId="17" fillId="0" borderId="1" xfId="1" applyFont="1" applyBorder="1" applyAlignment="1">
      <alignment horizontal="left"/>
    </xf>
    <xf numFmtId="0" fontId="16" fillId="0" borderId="1" xfId="1" applyFont="1" applyBorder="1" applyAlignment="1">
      <alignment horizontal="left"/>
    </xf>
    <xf numFmtId="14" fontId="16" fillId="0" borderId="1" xfId="1" applyNumberFormat="1" applyFont="1" applyBorder="1" applyAlignment="1">
      <alignment horizontal="left"/>
    </xf>
    <xf numFmtId="0" fontId="19" fillId="0" borderId="1" xfId="19" applyBorder="1" applyAlignment="1">
      <alignment horizontal="left"/>
    </xf>
    <xf numFmtId="0" fontId="18" fillId="10" borderId="1" xfId="1" applyFont="1" applyFill="1" applyBorder="1" applyAlignment="1">
      <alignment horizontal="left"/>
    </xf>
    <xf numFmtId="0" fontId="16" fillId="0" borderId="5" xfId="0" applyFont="1" applyBorder="1"/>
    <xf numFmtId="0" fontId="20" fillId="0" borderId="6" xfId="0" applyFont="1" applyBorder="1" applyAlignment="1">
      <alignment wrapText="1"/>
    </xf>
    <xf numFmtId="0" fontId="16" fillId="0" borderId="7" xfId="0" applyFont="1" applyBorder="1"/>
    <xf numFmtId="0" fontId="16" fillId="0" borderId="8" xfId="0" applyFont="1" applyBorder="1" applyAlignment="1">
      <alignment wrapText="1"/>
    </xf>
    <xf numFmtId="0" fontId="16" fillId="0" borderId="9" xfId="0" applyFont="1" applyBorder="1"/>
    <xf numFmtId="0" fontId="16" fillId="0" borderId="10" xfId="0" applyFont="1" applyBorder="1" applyAlignment="1">
      <alignment wrapText="1"/>
    </xf>
    <xf numFmtId="0" fontId="16" fillId="0" borderId="0" xfId="0" applyFont="1"/>
    <xf numFmtId="0" fontId="16" fillId="0" borderId="0" xfId="0" applyFont="1" applyAlignment="1">
      <alignment wrapText="1"/>
    </xf>
    <xf numFmtId="0" fontId="20" fillId="0" borderId="1" xfId="0" applyFont="1" applyBorder="1"/>
    <xf numFmtId="0" fontId="20" fillId="0" borderId="1" xfId="0" applyFont="1" applyBorder="1" applyAlignment="1">
      <alignment wrapText="1"/>
    </xf>
    <xf numFmtId="0" fontId="20" fillId="0" borderId="1"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lignment vertical="center"/>
    </xf>
    <xf numFmtId="0" fontId="20" fillId="0" borderId="14" xfId="5" applyFont="1" applyBorder="1" applyAlignment="1">
      <alignment horizontal="center" vertical="center"/>
    </xf>
    <xf numFmtId="0" fontId="20" fillId="0" borderId="15" xfId="5" applyFont="1" applyBorder="1" applyAlignment="1">
      <alignment horizontal="center" vertical="center" wrapText="1"/>
    </xf>
    <xf numFmtId="0" fontId="21" fillId="0" borderId="16" xfId="5" applyFont="1" applyBorder="1" applyAlignment="1">
      <alignment horizontal="left" vertical="top" wrapText="1"/>
    </xf>
    <xf numFmtId="0" fontId="20" fillId="0" borderId="7" xfId="5" applyFont="1" applyBorder="1" applyAlignment="1">
      <alignment horizontal="center" vertical="center"/>
    </xf>
    <xf numFmtId="0" fontId="20" fillId="0" borderId="3" xfId="5" applyFont="1" applyBorder="1" applyAlignment="1">
      <alignment horizontal="center" vertical="center" wrapText="1"/>
    </xf>
    <xf numFmtId="0" fontId="21" fillId="0" borderId="1" xfId="5" applyFont="1" applyBorder="1" applyAlignment="1">
      <alignment vertical="top" wrapText="1"/>
    </xf>
    <xf numFmtId="0" fontId="20" fillId="0" borderId="4" xfId="5" applyFont="1" applyBorder="1" applyAlignment="1">
      <alignment horizontal="center" vertical="center" wrapText="1"/>
    </xf>
    <xf numFmtId="0" fontId="21" fillId="0" borderId="1" xfId="5" applyFont="1" applyBorder="1" applyAlignment="1">
      <alignment horizontal="left" vertical="top" wrapText="1"/>
    </xf>
    <xf numFmtId="0" fontId="16" fillId="0" borderId="1" xfId="5" applyFont="1" applyBorder="1" applyAlignment="1">
      <alignment horizontal="left" vertical="top" wrapText="1"/>
    </xf>
    <xf numFmtId="0" fontId="16" fillId="0" borderId="18" xfId="5" applyFont="1" applyBorder="1" applyAlignment="1">
      <alignment horizontal="left" vertical="top" wrapText="1"/>
    </xf>
    <xf numFmtId="0" fontId="20" fillId="0" borderId="1" xfId="5" applyFont="1" applyBorder="1" applyAlignment="1">
      <alignment horizontal="center" vertical="center"/>
    </xf>
    <xf numFmtId="0" fontId="20" fillId="0" borderId="1" xfId="5" applyFont="1" applyBorder="1" applyAlignment="1">
      <alignment horizontal="center" vertical="center" wrapText="1"/>
    </xf>
    <xf numFmtId="0" fontId="16" fillId="0" borderId="1" xfId="0" applyFont="1" applyBorder="1" applyAlignment="1">
      <alignment vertical="center"/>
    </xf>
    <xf numFmtId="0" fontId="16" fillId="0" borderId="2" xfId="1" applyFont="1" applyBorder="1" applyAlignment="1">
      <alignment horizontal="center"/>
    </xf>
    <xf numFmtId="0" fontId="16" fillId="0" borderId="4" xfId="1" applyFont="1" applyBorder="1" applyAlignment="1">
      <alignment horizontal="center"/>
    </xf>
    <xf numFmtId="0" fontId="7" fillId="2"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3" fillId="0" borderId="0" xfId="0" applyFont="1" applyAlignment="1">
      <alignment horizontal="center" vertical="center"/>
    </xf>
    <xf numFmtId="0" fontId="12" fillId="8" borderId="1" xfId="0" applyFont="1" applyFill="1" applyBorder="1" applyAlignment="1">
      <alignment horizontal="center" vertical="center"/>
    </xf>
    <xf numFmtId="0" fontId="7" fillId="2" borderId="1" xfId="0" applyFont="1" applyFill="1" applyBorder="1" applyAlignment="1">
      <alignment horizontal="left" vertical="center"/>
    </xf>
    <xf numFmtId="0" fontId="11" fillId="0" borderId="1" xfId="0" applyFont="1" applyBorder="1" applyAlignment="1">
      <alignment horizontal="right" vertical="center"/>
    </xf>
    <xf numFmtId="0" fontId="20" fillId="2" borderId="11" xfId="5" applyFont="1" applyFill="1" applyBorder="1" applyAlignment="1">
      <alignment horizontal="center" wrapText="1"/>
    </xf>
    <xf numFmtId="0" fontId="20" fillId="2" borderId="12" xfId="5" applyFont="1" applyFill="1" applyBorder="1" applyAlignment="1">
      <alignment horizontal="center" wrapText="1"/>
    </xf>
    <xf numFmtId="0" fontId="20" fillId="2" borderId="13" xfId="5" applyFont="1" applyFill="1" applyBorder="1" applyAlignment="1">
      <alignment horizontal="center" wrapText="1"/>
    </xf>
    <xf numFmtId="0" fontId="20" fillId="0" borderId="17" xfId="5" applyFont="1" applyBorder="1" applyAlignment="1">
      <alignment horizontal="center" vertical="center"/>
    </xf>
    <xf numFmtId="0" fontId="20" fillId="0" borderId="19" xfId="5" applyFont="1" applyBorder="1" applyAlignment="1">
      <alignment horizontal="center" vertical="center"/>
    </xf>
    <xf numFmtId="0" fontId="20" fillId="0" borderId="14" xfId="5" applyFont="1" applyBorder="1" applyAlignment="1">
      <alignment horizontal="center" vertical="center"/>
    </xf>
    <xf numFmtId="0" fontId="20" fillId="0" borderId="18" xfId="5" applyFont="1" applyBorder="1" applyAlignment="1">
      <alignment horizontal="center" vertical="center" wrapText="1"/>
    </xf>
    <xf numFmtId="0" fontId="20" fillId="0" borderId="20" xfId="5" applyFont="1" applyBorder="1" applyAlignment="1">
      <alignment horizontal="center" vertical="center" wrapText="1"/>
    </xf>
    <xf numFmtId="0" fontId="20" fillId="0" borderId="16" xfId="5" applyFont="1" applyBorder="1" applyAlignment="1">
      <alignment horizontal="center" vertical="center" wrapText="1"/>
    </xf>
  </cellXfs>
  <cellStyles count="20">
    <cellStyle name="Comma 2" xfId="6" xr:uid="{00000000-0005-0000-0000-000001000000}"/>
    <cellStyle name="Comma 2 2" xfId="12" xr:uid="{00000000-0005-0000-0000-000002000000}"/>
    <cellStyle name="Comma 2 2 2" xfId="14" xr:uid="{00000000-0005-0000-0000-000003000000}"/>
    <cellStyle name="Comma 2 3 10" xfId="9" xr:uid="{00000000-0005-0000-0000-000004000000}"/>
    <cellStyle name="Comma 3" xfId="3" xr:uid="{00000000-0005-0000-0000-000005000000}"/>
    <cellStyle name="Comma 3 2" xfId="7" xr:uid="{00000000-0005-0000-0000-000006000000}"/>
    <cellStyle name="Comma 3 2 11" xfId="15" xr:uid="{00000000-0005-0000-0000-000007000000}"/>
    <cellStyle name="Hyperlink" xfId="19" builtinId="8"/>
    <cellStyle name="Normal" xfId="0" builtinId="0"/>
    <cellStyle name="Normal 13" xfId="2" xr:uid="{00000000-0005-0000-0000-000009000000}"/>
    <cellStyle name="Normal 2" xfId="4" xr:uid="{00000000-0005-0000-0000-00000A000000}"/>
    <cellStyle name="Normal 2 2" xfId="5" xr:uid="{00000000-0005-0000-0000-00000B000000}"/>
    <cellStyle name="Normal 2 2 2 10" xfId="11" xr:uid="{00000000-0005-0000-0000-00000C000000}"/>
    <cellStyle name="Normal 22" xfId="16" xr:uid="{00000000-0005-0000-0000-00000D000000}"/>
    <cellStyle name="Normal 3" xfId="1" xr:uid="{00000000-0005-0000-0000-00000E000000}"/>
    <cellStyle name="Normal 4" xfId="18" xr:uid="{00000000-0005-0000-0000-00000F000000}"/>
    <cellStyle name="Normal 4 3" xfId="8" xr:uid="{00000000-0005-0000-0000-000010000000}"/>
    <cellStyle name="Normal 5" xfId="13" xr:uid="{00000000-0005-0000-0000-000011000000}"/>
    <cellStyle name="Percent 2" xfId="10" xr:uid="{00000000-0005-0000-0000-000012000000}"/>
    <cellStyle name="Percent 2 2" xfId="17" xr:uid="{00000000-0005-0000-0000-000013000000}"/>
  </cellStyles>
  <dxfs count="0"/>
  <tableStyles count="0" defaultTableStyle="TableStyleMedium2" defaultPivotStyle="PivotStyleLight16"/>
  <colors>
    <mruColors>
      <color rgb="FF19FF81"/>
      <color rgb="FF29F333"/>
      <color rgb="FFDCC5ED"/>
      <color rgb="FFB17ED8"/>
      <color rgb="FF7DDDFF"/>
      <color rgb="FF71FF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54430</xdr:colOff>
      <xdr:row>0</xdr:row>
      <xdr:rowOff>8708</xdr:rowOff>
    </xdr:from>
    <xdr:to>
      <xdr:col>1</xdr:col>
      <xdr:colOff>2020390</xdr:colOff>
      <xdr:row>3</xdr:row>
      <xdr:rowOff>16328</xdr:rowOff>
    </xdr:to>
    <xdr:pic>
      <xdr:nvPicPr>
        <xdr:cNvPr id="2" name="Picture 3">
          <a:extLst>
            <a:ext uri="{FF2B5EF4-FFF2-40B4-BE49-F238E27FC236}">
              <a16:creationId xmlns:a16="http://schemas.microsoft.com/office/drawing/2014/main" id="{4007EAF7-99AA-493E-BB5F-843F77D169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24359"/>
        <a:stretch>
          <a:fillRect/>
        </a:stretch>
      </xdr:blipFill>
      <xdr:spPr bwMode="auto">
        <a:xfrm>
          <a:off x="293916" y="204651"/>
          <a:ext cx="1965960" cy="5954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imanshu\PARYAVARAN_BHAWAN\GOA_ARPT_ELECT_INTERNAL_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imanshu\NCPA_CHANDIGARH\Mamta\NCPA\DG\GOA_ARPT_SUBSTNDG_EST_090609(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imanshu\NCPA_CHANDIGARH\Documents%20and%20Settings\mamta.SPECTRAL\Desktop\GOA_ARPT_ELECT_INTERNAL_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imanshu\PARYAVARAN_BHAWAN\Documents%20and%20Settings\hiamashu%20ojha\Local%20Settings\Temporary%20Internet%20Files\OLK17\Indore%20Airpot-21.01.09\Bharat-Revised%20Enquire%20of%20Indore%20Airpot-26.03.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C"/>
      <sheetName val="RISING MAINS"/>
      <sheetName val="LAYING OF CABLE"/>
      <sheetName val="cable termination"/>
      <sheetName val="PT_WIRING &amp; raceway"/>
      <sheetName val="cable tray"/>
      <sheetName val="EST"/>
      <sheetName val="Summary"/>
      <sheetName val="labour rates"/>
      <sheetName val="LIGHTINING"/>
      <sheetName val="CAB-Cu"/>
      <sheetName val="cab-Al"/>
      <sheetName val="EXTERNAL &amp; HDPE Pipe"/>
      <sheetName val="LIGHT FIXTURE"/>
      <sheetName val="DB"/>
      <sheetName val="LT-PANEL"/>
      <sheetName val="Lift"/>
      <sheetName val="UPS"/>
      <sheetName val="LT Panel Summary"/>
      <sheetName val="Cos"/>
      <sheetName val="Sheet3"/>
      <sheetName val="AOR"/>
      <sheetName val="Name List"/>
      <sheetName val="GR.slab-reinft"/>
      <sheetName val="Sheet2"/>
      <sheetName val="macros"/>
      <sheetName val="R2"/>
      <sheetName val="DATA SHEET"/>
      <sheetName val="back_cal_for omc"/>
    </sheetNames>
    <sheetDataSet>
      <sheetData sheetId="0">
        <row r="7">
          <cell r="C7">
            <v>293.02999999999997</v>
          </cell>
        </row>
      </sheetData>
      <sheetData sheetId="1">
        <row r="7">
          <cell r="C7">
            <v>293.02999999999997</v>
          </cell>
        </row>
      </sheetData>
      <sheetData sheetId="2">
        <row r="7">
          <cell r="C7">
            <v>293.02999999999997</v>
          </cell>
        </row>
      </sheetData>
      <sheetData sheetId="3">
        <row r="7">
          <cell r="C7">
            <v>293.02999999999997</v>
          </cell>
        </row>
      </sheetData>
      <sheetData sheetId="4">
        <row r="7">
          <cell r="C7">
            <v>293.02999999999997</v>
          </cell>
        </row>
      </sheetData>
      <sheetData sheetId="5">
        <row r="7">
          <cell r="C7">
            <v>293.02999999999997</v>
          </cell>
        </row>
      </sheetData>
      <sheetData sheetId="6">
        <row r="7">
          <cell r="C7">
            <v>293.02999999999997</v>
          </cell>
        </row>
      </sheetData>
      <sheetData sheetId="7" refreshError="1"/>
      <sheetData sheetId="8" refreshError="1">
        <row r="2">
          <cell r="C2">
            <v>293.02999999999997</v>
          </cell>
        </row>
        <row r="7">
          <cell r="C7">
            <v>293.02999999999997</v>
          </cell>
        </row>
      </sheetData>
      <sheetData sheetId="9"/>
      <sheetData sheetId="10"/>
      <sheetData sheetId="11">
        <row r="2">
          <cell r="C2">
            <v>293.02999999999997</v>
          </cell>
        </row>
      </sheetData>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BOQ"/>
      <sheetName val="DG"/>
      <sheetName val="C.T. Piping"/>
      <sheetName val="labour"/>
      <sheetName val="meas. sheet equip."/>
      <sheetName val="bus dUCT"/>
      <sheetName val="Earthing"/>
      <sheetName val="RATE-HV INST."/>
      <sheetName val="HT CABLE"/>
      <sheetName val="battary charger"/>
      <sheetName val="Safety equipments"/>
      <sheetName val="HT Cable laying &amp; Termination"/>
      <sheetName val="control cables"/>
      <sheetName val="LAYING OF CABLE"/>
      <sheetName val="Control cable termination"/>
      <sheetName val="SUBSTATION panel"/>
      <sheetName val="Cos"/>
    </sheetNames>
    <sheetDataSet>
      <sheetData sheetId="0" refreshError="1"/>
      <sheetData sheetId="1" refreshError="1"/>
      <sheetData sheetId="2" refreshError="1"/>
      <sheetData sheetId="3" refreshError="1"/>
      <sheetData sheetId="4" refreshError="1">
        <row r="7">
          <cell r="C7">
            <v>206.25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 Panel Summary"/>
      <sheetName val="Cos"/>
      <sheetName val="RISING MAINS"/>
      <sheetName val="DB"/>
      <sheetName val="EST"/>
      <sheetName val="ITC"/>
      <sheetName val="LAYING OF CABLE"/>
      <sheetName val="cable termination"/>
      <sheetName val="PT_WIRING &amp; raceway"/>
      <sheetName val="cable tray"/>
      <sheetName val="Summary"/>
      <sheetName val="labour rates"/>
      <sheetName val="LIGHTINING"/>
      <sheetName val="CAB-Cu"/>
      <sheetName val="cab-Al"/>
      <sheetName val="EXTERNAL &amp; HDPE Pipe"/>
      <sheetName val="LIGHT FIXTURE"/>
      <sheetName val="Lift"/>
      <sheetName val="UPS"/>
      <sheetName val="labou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
          <cell r="C2">
            <v>293.02999999999997</v>
          </cell>
        </row>
        <row r="3">
          <cell r="C3">
            <v>247.95</v>
          </cell>
        </row>
        <row r="4">
          <cell r="C4">
            <v>209.63</v>
          </cell>
        </row>
        <row r="5">
          <cell r="C5">
            <v>209.63</v>
          </cell>
        </row>
        <row r="6">
          <cell r="C6">
            <v>247.95</v>
          </cell>
        </row>
        <row r="7">
          <cell r="C7">
            <v>293.02999999999997</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G."/>
      <sheetName val="Cos (2)"/>
      <sheetName val="Enquire"/>
      <sheetName val="Cos"/>
      <sheetName val="summary "/>
      <sheetName val="SOP"/>
      <sheetName val="#REF"/>
      <sheetName val="REVISED"/>
      <sheetName val="BOQ"/>
      <sheetName val="Testing"/>
      <sheetName val="conc-foot-gradeslab"/>
      <sheetName val="Project Budget Worksheet"/>
      <sheetName val="M.R.1"/>
      <sheetName val="Lead"/>
      <sheetName val="INPUT SHEET"/>
      <sheetName val="Input"/>
      <sheetName val="labour rates"/>
      <sheetName val="labour"/>
      <sheetName val="7 Steel Rein."/>
      <sheetName val="Summary"/>
      <sheetName val="num-word"/>
      <sheetName val="Civil Works"/>
      <sheetName val="Measurment"/>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04DC8-0B65-4270-B7D5-8BC8A7A00B48}">
  <dimension ref="A1:J60"/>
  <sheetViews>
    <sheetView tabSelected="1" zoomScale="70" zoomScaleNormal="70" workbookViewId="0">
      <pane xSplit="6" ySplit="10" topLeftCell="G11" activePane="bottomRight" state="frozen"/>
      <selection pane="topRight" activeCell="G1" sqref="G1"/>
      <selection pane="bottomLeft" activeCell="A6" sqref="A6"/>
      <selection pane="bottomRight" activeCell="B12" sqref="B12"/>
    </sheetView>
  </sheetViews>
  <sheetFormatPr defaultRowHeight="15.5" x14ac:dyDescent="0.35"/>
  <cols>
    <col min="1" max="1" width="3.54296875" style="45" bestFit="1" customWidth="1"/>
    <col min="2" max="2" width="66.453125" style="46" customWidth="1"/>
    <col min="3" max="3" width="7.1796875" style="47" customWidth="1"/>
    <col min="4" max="4" width="7.54296875" style="45" customWidth="1"/>
    <col min="5" max="5" width="14.1796875" style="47" customWidth="1"/>
    <col min="6" max="6" width="15.453125" style="47" bestFit="1" customWidth="1"/>
    <col min="7" max="7" width="22.81640625" style="47" customWidth="1"/>
    <col min="8" max="8" width="15.453125" style="47" bestFit="1" customWidth="1"/>
    <col min="9" max="10" width="14.1796875" style="47" customWidth="1"/>
    <col min="11" max="241" width="8.81640625" style="18"/>
    <col min="242" max="242" width="3.54296875" style="18" bestFit="1" customWidth="1"/>
    <col min="243" max="243" width="66.453125" style="18" customWidth="1"/>
    <col min="244" max="244" width="7.1796875" style="18" customWidth="1"/>
    <col min="245" max="245" width="7.54296875" style="18" customWidth="1"/>
    <col min="246" max="251" width="14.1796875" style="18" customWidth="1"/>
    <col min="252" max="252" width="8.81640625" style="18"/>
    <col min="253" max="266" width="17.81640625" style="18" customWidth="1"/>
    <col min="267" max="497" width="8.81640625" style="18"/>
    <col min="498" max="498" width="3.54296875" style="18" bestFit="1" customWidth="1"/>
    <col min="499" max="499" width="66.453125" style="18" customWidth="1"/>
    <col min="500" max="500" width="7.1796875" style="18" customWidth="1"/>
    <col min="501" max="501" width="7.54296875" style="18" customWidth="1"/>
    <col min="502" max="507" width="14.1796875" style="18" customWidth="1"/>
    <col min="508" max="508" width="8.81640625" style="18"/>
    <col min="509" max="522" width="17.81640625" style="18" customWidth="1"/>
    <col min="523" max="753" width="8.81640625" style="18"/>
    <col min="754" max="754" width="3.54296875" style="18" bestFit="1" customWidth="1"/>
    <col min="755" max="755" width="66.453125" style="18" customWidth="1"/>
    <col min="756" max="756" width="7.1796875" style="18" customWidth="1"/>
    <col min="757" max="757" width="7.54296875" style="18" customWidth="1"/>
    <col min="758" max="763" width="14.1796875" style="18" customWidth="1"/>
    <col min="764" max="764" width="8.81640625" style="18"/>
    <col min="765" max="778" width="17.81640625" style="18" customWidth="1"/>
    <col min="779" max="1009" width="8.81640625" style="18"/>
    <col min="1010" max="1010" width="3.54296875" style="18" bestFit="1" customWidth="1"/>
    <col min="1011" max="1011" width="66.453125" style="18" customWidth="1"/>
    <col min="1012" max="1012" width="7.1796875" style="18" customWidth="1"/>
    <col min="1013" max="1013" width="7.54296875" style="18" customWidth="1"/>
    <col min="1014" max="1019" width="14.1796875" style="18" customWidth="1"/>
    <col min="1020" max="1020" width="8.81640625" style="18"/>
    <col min="1021" max="1034" width="17.81640625" style="18" customWidth="1"/>
    <col min="1035" max="1265" width="8.81640625" style="18"/>
    <col min="1266" max="1266" width="3.54296875" style="18" bestFit="1" customWidth="1"/>
    <col min="1267" max="1267" width="66.453125" style="18" customWidth="1"/>
    <col min="1268" max="1268" width="7.1796875" style="18" customWidth="1"/>
    <col min="1269" max="1269" width="7.54296875" style="18" customWidth="1"/>
    <col min="1270" max="1275" width="14.1796875" style="18" customWidth="1"/>
    <col min="1276" max="1276" width="8.81640625" style="18"/>
    <col min="1277" max="1290" width="17.81640625" style="18" customWidth="1"/>
    <col min="1291" max="1521" width="8.81640625" style="18"/>
    <col min="1522" max="1522" width="3.54296875" style="18" bestFit="1" customWidth="1"/>
    <col min="1523" max="1523" width="66.453125" style="18" customWidth="1"/>
    <col min="1524" max="1524" width="7.1796875" style="18" customWidth="1"/>
    <col min="1525" max="1525" width="7.54296875" style="18" customWidth="1"/>
    <col min="1526" max="1531" width="14.1796875" style="18" customWidth="1"/>
    <col min="1532" max="1532" width="8.81640625" style="18"/>
    <col min="1533" max="1546" width="17.81640625" style="18" customWidth="1"/>
    <col min="1547" max="1777" width="8.81640625" style="18"/>
    <col min="1778" max="1778" width="3.54296875" style="18" bestFit="1" customWidth="1"/>
    <col min="1779" max="1779" width="66.453125" style="18" customWidth="1"/>
    <col min="1780" max="1780" width="7.1796875" style="18" customWidth="1"/>
    <col min="1781" max="1781" width="7.54296875" style="18" customWidth="1"/>
    <col min="1782" max="1787" width="14.1796875" style="18" customWidth="1"/>
    <col min="1788" max="1788" width="8.81640625" style="18"/>
    <col min="1789" max="1802" width="17.81640625" style="18" customWidth="1"/>
    <col min="1803" max="2033" width="8.81640625" style="18"/>
    <col min="2034" max="2034" width="3.54296875" style="18" bestFit="1" customWidth="1"/>
    <col min="2035" max="2035" width="66.453125" style="18" customWidth="1"/>
    <col min="2036" max="2036" width="7.1796875" style="18" customWidth="1"/>
    <col min="2037" max="2037" width="7.54296875" style="18" customWidth="1"/>
    <col min="2038" max="2043" width="14.1796875" style="18" customWidth="1"/>
    <col min="2044" max="2044" width="8.81640625" style="18"/>
    <col min="2045" max="2058" width="17.81640625" style="18" customWidth="1"/>
    <col min="2059" max="2289" width="8.81640625" style="18"/>
    <col min="2290" max="2290" width="3.54296875" style="18" bestFit="1" customWidth="1"/>
    <col min="2291" max="2291" width="66.453125" style="18" customWidth="1"/>
    <col min="2292" max="2292" width="7.1796875" style="18" customWidth="1"/>
    <col min="2293" max="2293" width="7.54296875" style="18" customWidth="1"/>
    <col min="2294" max="2299" width="14.1796875" style="18" customWidth="1"/>
    <col min="2300" max="2300" width="8.81640625" style="18"/>
    <col min="2301" max="2314" width="17.81640625" style="18" customWidth="1"/>
    <col min="2315" max="2545" width="8.81640625" style="18"/>
    <col min="2546" max="2546" width="3.54296875" style="18" bestFit="1" customWidth="1"/>
    <col min="2547" max="2547" width="66.453125" style="18" customWidth="1"/>
    <col min="2548" max="2548" width="7.1796875" style="18" customWidth="1"/>
    <col min="2549" max="2549" width="7.54296875" style="18" customWidth="1"/>
    <col min="2550" max="2555" width="14.1796875" style="18" customWidth="1"/>
    <col min="2556" max="2556" width="8.81640625" style="18"/>
    <col min="2557" max="2570" width="17.81640625" style="18" customWidth="1"/>
    <col min="2571" max="2801" width="8.81640625" style="18"/>
    <col min="2802" max="2802" width="3.54296875" style="18" bestFit="1" customWidth="1"/>
    <col min="2803" max="2803" width="66.453125" style="18" customWidth="1"/>
    <col min="2804" max="2804" width="7.1796875" style="18" customWidth="1"/>
    <col min="2805" max="2805" width="7.54296875" style="18" customWidth="1"/>
    <col min="2806" max="2811" width="14.1796875" style="18" customWidth="1"/>
    <col min="2812" max="2812" width="8.81640625" style="18"/>
    <col min="2813" max="2826" width="17.81640625" style="18" customWidth="1"/>
    <col min="2827" max="3057" width="8.81640625" style="18"/>
    <col min="3058" max="3058" width="3.54296875" style="18" bestFit="1" customWidth="1"/>
    <col min="3059" max="3059" width="66.453125" style="18" customWidth="1"/>
    <col min="3060" max="3060" width="7.1796875" style="18" customWidth="1"/>
    <col min="3061" max="3061" width="7.54296875" style="18" customWidth="1"/>
    <col min="3062" max="3067" width="14.1796875" style="18" customWidth="1"/>
    <col min="3068" max="3068" width="8.81640625" style="18"/>
    <col min="3069" max="3082" width="17.81640625" style="18" customWidth="1"/>
    <col min="3083" max="3313" width="8.81640625" style="18"/>
    <col min="3314" max="3314" width="3.54296875" style="18" bestFit="1" customWidth="1"/>
    <col min="3315" max="3315" width="66.453125" style="18" customWidth="1"/>
    <col min="3316" max="3316" width="7.1796875" style="18" customWidth="1"/>
    <col min="3317" max="3317" width="7.54296875" style="18" customWidth="1"/>
    <col min="3318" max="3323" width="14.1796875" style="18" customWidth="1"/>
    <col min="3324" max="3324" width="8.81640625" style="18"/>
    <col min="3325" max="3338" width="17.81640625" style="18" customWidth="1"/>
    <col min="3339" max="3569" width="8.81640625" style="18"/>
    <col min="3570" max="3570" width="3.54296875" style="18" bestFit="1" customWidth="1"/>
    <col min="3571" max="3571" width="66.453125" style="18" customWidth="1"/>
    <col min="3572" max="3572" width="7.1796875" style="18" customWidth="1"/>
    <col min="3573" max="3573" width="7.54296875" style="18" customWidth="1"/>
    <col min="3574" max="3579" width="14.1796875" style="18" customWidth="1"/>
    <col min="3580" max="3580" width="8.81640625" style="18"/>
    <col min="3581" max="3594" width="17.81640625" style="18" customWidth="1"/>
    <col min="3595" max="3825" width="8.81640625" style="18"/>
    <col min="3826" max="3826" width="3.54296875" style="18" bestFit="1" customWidth="1"/>
    <col min="3827" max="3827" width="66.453125" style="18" customWidth="1"/>
    <col min="3828" max="3828" width="7.1796875" style="18" customWidth="1"/>
    <col min="3829" max="3829" width="7.54296875" style="18" customWidth="1"/>
    <col min="3830" max="3835" width="14.1796875" style="18" customWidth="1"/>
    <col min="3836" max="3836" width="8.81640625" style="18"/>
    <col min="3837" max="3850" width="17.81640625" style="18" customWidth="1"/>
    <col min="3851" max="4081" width="8.81640625" style="18"/>
    <col min="4082" max="4082" width="3.54296875" style="18" bestFit="1" customWidth="1"/>
    <col min="4083" max="4083" width="66.453125" style="18" customWidth="1"/>
    <col min="4084" max="4084" width="7.1796875" style="18" customWidth="1"/>
    <col min="4085" max="4085" width="7.54296875" style="18" customWidth="1"/>
    <col min="4086" max="4091" width="14.1796875" style="18" customWidth="1"/>
    <col min="4092" max="4092" width="8.81640625" style="18"/>
    <col min="4093" max="4106" width="17.81640625" style="18" customWidth="1"/>
    <col min="4107" max="4337" width="8.81640625" style="18"/>
    <col min="4338" max="4338" width="3.54296875" style="18" bestFit="1" customWidth="1"/>
    <col min="4339" max="4339" width="66.453125" style="18" customWidth="1"/>
    <col min="4340" max="4340" width="7.1796875" style="18" customWidth="1"/>
    <col min="4341" max="4341" width="7.54296875" style="18" customWidth="1"/>
    <col min="4342" max="4347" width="14.1796875" style="18" customWidth="1"/>
    <col min="4348" max="4348" width="8.81640625" style="18"/>
    <col min="4349" max="4362" width="17.81640625" style="18" customWidth="1"/>
    <col min="4363" max="4593" width="8.81640625" style="18"/>
    <col min="4594" max="4594" width="3.54296875" style="18" bestFit="1" customWidth="1"/>
    <col min="4595" max="4595" width="66.453125" style="18" customWidth="1"/>
    <col min="4596" max="4596" width="7.1796875" style="18" customWidth="1"/>
    <col min="4597" max="4597" width="7.54296875" style="18" customWidth="1"/>
    <col min="4598" max="4603" width="14.1796875" style="18" customWidth="1"/>
    <col min="4604" max="4604" width="8.81640625" style="18"/>
    <col min="4605" max="4618" width="17.81640625" style="18" customWidth="1"/>
    <col min="4619" max="4849" width="8.81640625" style="18"/>
    <col min="4850" max="4850" width="3.54296875" style="18" bestFit="1" customWidth="1"/>
    <col min="4851" max="4851" width="66.453125" style="18" customWidth="1"/>
    <col min="4852" max="4852" width="7.1796875" style="18" customWidth="1"/>
    <col min="4853" max="4853" width="7.54296875" style="18" customWidth="1"/>
    <col min="4854" max="4859" width="14.1796875" style="18" customWidth="1"/>
    <col min="4860" max="4860" width="8.81640625" style="18"/>
    <col min="4861" max="4874" width="17.81640625" style="18" customWidth="1"/>
    <col min="4875" max="5105" width="8.81640625" style="18"/>
    <col min="5106" max="5106" width="3.54296875" style="18" bestFit="1" customWidth="1"/>
    <col min="5107" max="5107" width="66.453125" style="18" customWidth="1"/>
    <col min="5108" max="5108" width="7.1796875" style="18" customWidth="1"/>
    <col min="5109" max="5109" width="7.54296875" style="18" customWidth="1"/>
    <col min="5110" max="5115" width="14.1796875" style="18" customWidth="1"/>
    <col min="5116" max="5116" width="8.81640625" style="18"/>
    <col min="5117" max="5130" width="17.81640625" style="18" customWidth="1"/>
    <col min="5131" max="5361" width="8.81640625" style="18"/>
    <col min="5362" max="5362" width="3.54296875" style="18" bestFit="1" customWidth="1"/>
    <col min="5363" max="5363" width="66.453125" style="18" customWidth="1"/>
    <col min="5364" max="5364" width="7.1796875" style="18" customWidth="1"/>
    <col min="5365" max="5365" width="7.54296875" style="18" customWidth="1"/>
    <col min="5366" max="5371" width="14.1796875" style="18" customWidth="1"/>
    <col min="5372" max="5372" width="8.81640625" style="18"/>
    <col min="5373" max="5386" width="17.81640625" style="18" customWidth="1"/>
    <col min="5387" max="5617" width="8.81640625" style="18"/>
    <col min="5618" max="5618" width="3.54296875" style="18" bestFit="1" customWidth="1"/>
    <col min="5619" max="5619" width="66.453125" style="18" customWidth="1"/>
    <col min="5620" max="5620" width="7.1796875" style="18" customWidth="1"/>
    <col min="5621" max="5621" width="7.54296875" style="18" customWidth="1"/>
    <col min="5622" max="5627" width="14.1796875" style="18" customWidth="1"/>
    <col min="5628" max="5628" width="8.81640625" style="18"/>
    <col min="5629" max="5642" width="17.81640625" style="18" customWidth="1"/>
    <col min="5643" max="5873" width="8.81640625" style="18"/>
    <col min="5874" max="5874" width="3.54296875" style="18" bestFit="1" customWidth="1"/>
    <col min="5875" max="5875" width="66.453125" style="18" customWidth="1"/>
    <col min="5876" max="5876" width="7.1796875" style="18" customWidth="1"/>
    <col min="5877" max="5877" width="7.54296875" style="18" customWidth="1"/>
    <col min="5878" max="5883" width="14.1796875" style="18" customWidth="1"/>
    <col min="5884" max="5884" width="8.81640625" style="18"/>
    <col min="5885" max="5898" width="17.81640625" style="18" customWidth="1"/>
    <col min="5899" max="6129" width="8.81640625" style="18"/>
    <col min="6130" max="6130" width="3.54296875" style="18" bestFit="1" customWidth="1"/>
    <col min="6131" max="6131" width="66.453125" style="18" customWidth="1"/>
    <col min="6132" max="6132" width="7.1796875" style="18" customWidth="1"/>
    <col min="6133" max="6133" width="7.54296875" style="18" customWidth="1"/>
    <col min="6134" max="6139" width="14.1796875" style="18" customWidth="1"/>
    <col min="6140" max="6140" width="8.81640625" style="18"/>
    <col min="6141" max="6154" width="17.81640625" style="18" customWidth="1"/>
    <col min="6155" max="6385" width="8.81640625" style="18"/>
    <col min="6386" max="6386" width="3.54296875" style="18" bestFit="1" customWidth="1"/>
    <col min="6387" max="6387" width="66.453125" style="18" customWidth="1"/>
    <col min="6388" max="6388" width="7.1796875" style="18" customWidth="1"/>
    <col min="6389" max="6389" width="7.54296875" style="18" customWidth="1"/>
    <col min="6390" max="6395" width="14.1796875" style="18" customWidth="1"/>
    <col min="6396" max="6396" width="8.81640625" style="18"/>
    <col min="6397" max="6410" width="17.81640625" style="18" customWidth="1"/>
    <col min="6411" max="6641" width="8.81640625" style="18"/>
    <col min="6642" max="6642" width="3.54296875" style="18" bestFit="1" customWidth="1"/>
    <col min="6643" max="6643" width="66.453125" style="18" customWidth="1"/>
    <col min="6644" max="6644" width="7.1796875" style="18" customWidth="1"/>
    <col min="6645" max="6645" width="7.54296875" style="18" customWidth="1"/>
    <col min="6646" max="6651" width="14.1796875" style="18" customWidth="1"/>
    <col min="6652" max="6652" width="8.81640625" style="18"/>
    <col min="6653" max="6666" width="17.81640625" style="18" customWidth="1"/>
    <col min="6667" max="6897" width="8.81640625" style="18"/>
    <col min="6898" max="6898" width="3.54296875" style="18" bestFit="1" customWidth="1"/>
    <col min="6899" max="6899" width="66.453125" style="18" customWidth="1"/>
    <col min="6900" max="6900" width="7.1796875" style="18" customWidth="1"/>
    <col min="6901" max="6901" width="7.54296875" style="18" customWidth="1"/>
    <col min="6902" max="6907" width="14.1796875" style="18" customWidth="1"/>
    <col min="6908" max="6908" width="8.81640625" style="18"/>
    <col min="6909" max="6922" width="17.81640625" style="18" customWidth="1"/>
    <col min="6923" max="7153" width="8.81640625" style="18"/>
    <col min="7154" max="7154" width="3.54296875" style="18" bestFit="1" customWidth="1"/>
    <col min="7155" max="7155" width="66.453125" style="18" customWidth="1"/>
    <col min="7156" max="7156" width="7.1796875" style="18" customWidth="1"/>
    <col min="7157" max="7157" width="7.54296875" style="18" customWidth="1"/>
    <col min="7158" max="7163" width="14.1796875" style="18" customWidth="1"/>
    <col min="7164" max="7164" width="8.81640625" style="18"/>
    <col min="7165" max="7178" width="17.81640625" style="18" customWidth="1"/>
    <col min="7179" max="7409" width="8.81640625" style="18"/>
    <col min="7410" max="7410" width="3.54296875" style="18" bestFit="1" customWidth="1"/>
    <col min="7411" max="7411" width="66.453125" style="18" customWidth="1"/>
    <col min="7412" max="7412" width="7.1796875" style="18" customWidth="1"/>
    <col min="7413" max="7413" width="7.54296875" style="18" customWidth="1"/>
    <col min="7414" max="7419" width="14.1796875" style="18" customWidth="1"/>
    <col min="7420" max="7420" width="8.81640625" style="18"/>
    <col min="7421" max="7434" width="17.81640625" style="18" customWidth="1"/>
    <col min="7435" max="7665" width="8.81640625" style="18"/>
    <col min="7666" max="7666" width="3.54296875" style="18" bestFit="1" customWidth="1"/>
    <col min="7667" max="7667" width="66.453125" style="18" customWidth="1"/>
    <col min="7668" max="7668" width="7.1796875" style="18" customWidth="1"/>
    <col min="7669" max="7669" width="7.54296875" style="18" customWidth="1"/>
    <col min="7670" max="7675" width="14.1796875" style="18" customWidth="1"/>
    <col min="7676" max="7676" width="8.81640625" style="18"/>
    <col min="7677" max="7690" width="17.81640625" style="18" customWidth="1"/>
    <col min="7691" max="7921" width="8.81640625" style="18"/>
    <col min="7922" max="7922" width="3.54296875" style="18" bestFit="1" customWidth="1"/>
    <col min="7923" max="7923" width="66.453125" style="18" customWidth="1"/>
    <col min="7924" max="7924" width="7.1796875" style="18" customWidth="1"/>
    <col min="7925" max="7925" width="7.54296875" style="18" customWidth="1"/>
    <col min="7926" max="7931" width="14.1796875" style="18" customWidth="1"/>
    <col min="7932" max="7932" width="8.81640625" style="18"/>
    <col min="7933" max="7946" width="17.81640625" style="18" customWidth="1"/>
    <col min="7947" max="8177" width="8.81640625" style="18"/>
    <col min="8178" max="8178" width="3.54296875" style="18" bestFit="1" customWidth="1"/>
    <col min="8179" max="8179" width="66.453125" style="18" customWidth="1"/>
    <col min="8180" max="8180" width="7.1796875" style="18" customWidth="1"/>
    <col min="8181" max="8181" width="7.54296875" style="18" customWidth="1"/>
    <col min="8182" max="8187" width="14.1796875" style="18" customWidth="1"/>
    <col min="8188" max="8188" width="8.81640625" style="18"/>
    <col min="8189" max="8202" width="17.81640625" style="18" customWidth="1"/>
    <col min="8203" max="8433" width="8.81640625" style="18"/>
    <col min="8434" max="8434" width="3.54296875" style="18" bestFit="1" customWidth="1"/>
    <col min="8435" max="8435" width="66.453125" style="18" customWidth="1"/>
    <col min="8436" max="8436" width="7.1796875" style="18" customWidth="1"/>
    <col min="8437" max="8437" width="7.54296875" style="18" customWidth="1"/>
    <col min="8438" max="8443" width="14.1796875" style="18" customWidth="1"/>
    <col min="8444" max="8444" width="8.81640625" style="18"/>
    <col min="8445" max="8458" width="17.81640625" style="18" customWidth="1"/>
    <col min="8459" max="8689" width="8.81640625" style="18"/>
    <col min="8690" max="8690" width="3.54296875" style="18" bestFit="1" customWidth="1"/>
    <col min="8691" max="8691" width="66.453125" style="18" customWidth="1"/>
    <col min="8692" max="8692" width="7.1796875" style="18" customWidth="1"/>
    <col min="8693" max="8693" width="7.54296875" style="18" customWidth="1"/>
    <col min="8694" max="8699" width="14.1796875" style="18" customWidth="1"/>
    <col min="8700" max="8700" width="8.81640625" style="18"/>
    <col min="8701" max="8714" width="17.81640625" style="18" customWidth="1"/>
    <col min="8715" max="8945" width="8.81640625" style="18"/>
    <col min="8946" max="8946" width="3.54296875" style="18" bestFit="1" customWidth="1"/>
    <col min="8947" max="8947" width="66.453125" style="18" customWidth="1"/>
    <col min="8948" max="8948" width="7.1796875" style="18" customWidth="1"/>
    <col min="8949" max="8949" width="7.54296875" style="18" customWidth="1"/>
    <col min="8950" max="8955" width="14.1796875" style="18" customWidth="1"/>
    <col min="8956" max="8956" width="8.81640625" style="18"/>
    <col min="8957" max="8970" width="17.81640625" style="18" customWidth="1"/>
    <col min="8971" max="9201" width="8.81640625" style="18"/>
    <col min="9202" max="9202" width="3.54296875" style="18" bestFit="1" customWidth="1"/>
    <col min="9203" max="9203" width="66.453125" style="18" customWidth="1"/>
    <col min="9204" max="9204" width="7.1796875" style="18" customWidth="1"/>
    <col min="9205" max="9205" width="7.54296875" style="18" customWidth="1"/>
    <col min="9206" max="9211" width="14.1796875" style="18" customWidth="1"/>
    <col min="9212" max="9212" width="8.81640625" style="18"/>
    <col min="9213" max="9226" width="17.81640625" style="18" customWidth="1"/>
    <col min="9227" max="9457" width="8.81640625" style="18"/>
    <col min="9458" max="9458" width="3.54296875" style="18" bestFit="1" customWidth="1"/>
    <col min="9459" max="9459" width="66.453125" style="18" customWidth="1"/>
    <col min="9460" max="9460" width="7.1796875" style="18" customWidth="1"/>
    <col min="9461" max="9461" width="7.54296875" style="18" customWidth="1"/>
    <col min="9462" max="9467" width="14.1796875" style="18" customWidth="1"/>
    <col min="9468" max="9468" width="8.81640625" style="18"/>
    <col min="9469" max="9482" width="17.81640625" style="18" customWidth="1"/>
    <col min="9483" max="9713" width="8.81640625" style="18"/>
    <col min="9714" max="9714" width="3.54296875" style="18" bestFit="1" customWidth="1"/>
    <col min="9715" max="9715" width="66.453125" style="18" customWidth="1"/>
    <col min="9716" max="9716" width="7.1796875" style="18" customWidth="1"/>
    <col min="9717" max="9717" width="7.54296875" style="18" customWidth="1"/>
    <col min="9718" max="9723" width="14.1796875" style="18" customWidth="1"/>
    <col min="9724" max="9724" width="8.81640625" style="18"/>
    <col min="9725" max="9738" width="17.81640625" style="18" customWidth="1"/>
    <col min="9739" max="9969" width="8.81640625" style="18"/>
    <col min="9970" max="9970" width="3.54296875" style="18" bestFit="1" customWidth="1"/>
    <col min="9971" max="9971" width="66.453125" style="18" customWidth="1"/>
    <col min="9972" max="9972" width="7.1796875" style="18" customWidth="1"/>
    <col min="9973" max="9973" width="7.54296875" style="18" customWidth="1"/>
    <col min="9974" max="9979" width="14.1796875" style="18" customWidth="1"/>
    <col min="9980" max="9980" width="8.81640625" style="18"/>
    <col min="9981" max="9994" width="17.81640625" style="18" customWidth="1"/>
    <col min="9995" max="10225" width="8.81640625" style="18"/>
    <col min="10226" max="10226" width="3.54296875" style="18" bestFit="1" customWidth="1"/>
    <col min="10227" max="10227" width="66.453125" style="18" customWidth="1"/>
    <col min="10228" max="10228" width="7.1796875" style="18" customWidth="1"/>
    <col min="10229" max="10229" width="7.54296875" style="18" customWidth="1"/>
    <col min="10230" max="10235" width="14.1796875" style="18" customWidth="1"/>
    <col min="10236" max="10236" width="8.81640625" style="18"/>
    <col min="10237" max="10250" width="17.81640625" style="18" customWidth="1"/>
    <col min="10251" max="10481" width="8.81640625" style="18"/>
    <col min="10482" max="10482" width="3.54296875" style="18" bestFit="1" customWidth="1"/>
    <col min="10483" max="10483" width="66.453125" style="18" customWidth="1"/>
    <col min="10484" max="10484" width="7.1796875" style="18" customWidth="1"/>
    <col min="10485" max="10485" width="7.54296875" style="18" customWidth="1"/>
    <col min="10486" max="10491" width="14.1796875" style="18" customWidth="1"/>
    <col min="10492" max="10492" width="8.81640625" style="18"/>
    <col min="10493" max="10506" width="17.81640625" style="18" customWidth="1"/>
    <col min="10507" max="10737" width="8.81640625" style="18"/>
    <col min="10738" max="10738" width="3.54296875" style="18" bestFit="1" customWidth="1"/>
    <col min="10739" max="10739" width="66.453125" style="18" customWidth="1"/>
    <col min="10740" max="10740" width="7.1796875" style="18" customWidth="1"/>
    <col min="10741" max="10741" width="7.54296875" style="18" customWidth="1"/>
    <col min="10742" max="10747" width="14.1796875" style="18" customWidth="1"/>
    <col min="10748" max="10748" width="8.81640625" style="18"/>
    <col min="10749" max="10762" width="17.81640625" style="18" customWidth="1"/>
    <col min="10763" max="10993" width="8.81640625" style="18"/>
    <col min="10994" max="10994" width="3.54296875" style="18" bestFit="1" customWidth="1"/>
    <col min="10995" max="10995" width="66.453125" style="18" customWidth="1"/>
    <col min="10996" max="10996" width="7.1796875" style="18" customWidth="1"/>
    <col min="10997" max="10997" width="7.54296875" style="18" customWidth="1"/>
    <col min="10998" max="11003" width="14.1796875" style="18" customWidth="1"/>
    <col min="11004" max="11004" width="8.81640625" style="18"/>
    <col min="11005" max="11018" width="17.81640625" style="18" customWidth="1"/>
    <col min="11019" max="11249" width="8.81640625" style="18"/>
    <col min="11250" max="11250" width="3.54296875" style="18" bestFit="1" customWidth="1"/>
    <col min="11251" max="11251" width="66.453125" style="18" customWidth="1"/>
    <col min="11252" max="11252" width="7.1796875" style="18" customWidth="1"/>
    <col min="11253" max="11253" width="7.54296875" style="18" customWidth="1"/>
    <col min="11254" max="11259" width="14.1796875" style="18" customWidth="1"/>
    <col min="11260" max="11260" width="8.81640625" style="18"/>
    <col min="11261" max="11274" width="17.81640625" style="18" customWidth="1"/>
    <col min="11275" max="11505" width="8.81640625" style="18"/>
    <col min="11506" max="11506" width="3.54296875" style="18" bestFit="1" customWidth="1"/>
    <col min="11507" max="11507" width="66.453125" style="18" customWidth="1"/>
    <col min="11508" max="11508" width="7.1796875" style="18" customWidth="1"/>
    <col min="11509" max="11509" width="7.54296875" style="18" customWidth="1"/>
    <col min="11510" max="11515" width="14.1796875" style="18" customWidth="1"/>
    <col min="11516" max="11516" width="8.81640625" style="18"/>
    <col min="11517" max="11530" width="17.81640625" style="18" customWidth="1"/>
    <col min="11531" max="11761" width="8.81640625" style="18"/>
    <col min="11762" max="11762" width="3.54296875" style="18" bestFit="1" customWidth="1"/>
    <col min="11763" max="11763" width="66.453125" style="18" customWidth="1"/>
    <col min="11764" max="11764" width="7.1796875" style="18" customWidth="1"/>
    <col min="11765" max="11765" width="7.54296875" style="18" customWidth="1"/>
    <col min="11766" max="11771" width="14.1796875" style="18" customWidth="1"/>
    <col min="11772" max="11772" width="8.81640625" style="18"/>
    <col min="11773" max="11786" width="17.81640625" style="18" customWidth="1"/>
    <col min="11787" max="12017" width="8.81640625" style="18"/>
    <col min="12018" max="12018" width="3.54296875" style="18" bestFit="1" customWidth="1"/>
    <col min="12019" max="12019" width="66.453125" style="18" customWidth="1"/>
    <col min="12020" max="12020" width="7.1796875" style="18" customWidth="1"/>
    <col min="12021" max="12021" width="7.54296875" style="18" customWidth="1"/>
    <col min="12022" max="12027" width="14.1796875" style="18" customWidth="1"/>
    <col min="12028" max="12028" width="8.81640625" style="18"/>
    <col min="12029" max="12042" width="17.81640625" style="18" customWidth="1"/>
    <col min="12043" max="12273" width="8.81640625" style="18"/>
    <col min="12274" max="12274" width="3.54296875" style="18" bestFit="1" customWidth="1"/>
    <col min="12275" max="12275" width="66.453125" style="18" customWidth="1"/>
    <col min="12276" max="12276" width="7.1796875" style="18" customWidth="1"/>
    <col min="12277" max="12277" width="7.54296875" style="18" customWidth="1"/>
    <col min="12278" max="12283" width="14.1796875" style="18" customWidth="1"/>
    <col min="12284" max="12284" width="8.81640625" style="18"/>
    <col min="12285" max="12298" width="17.81640625" style="18" customWidth="1"/>
    <col min="12299" max="12529" width="8.81640625" style="18"/>
    <col min="12530" max="12530" width="3.54296875" style="18" bestFit="1" customWidth="1"/>
    <col min="12531" max="12531" width="66.453125" style="18" customWidth="1"/>
    <col min="12532" max="12532" width="7.1796875" style="18" customWidth="1"/>
    <col min="12533" max="12533" width="7.54296875" style="18" customWidth="1"/>
    <col min="12534" max="12539" width="14.1796875" style="18" customWidth="1"/>
    <col min="12540" max="12540" width="8.81640625" style="18"/>
    <col min="12541" max="12554" width="17.81640625" style="18" customWidth="1"/>
    <col min="12555" max="12785" width="8.81640625" style="18"/>
    <col min="12786" max="12786" width="3.54296875" style="18" bestFit="1" customWidth="1"/>
    <col min="12787" max="12787" width="66.453125" style="18" customWidth="1"/>
    <col min="12788" max="12788" width="7.1796875" style="18" customWidth="1"/>
    <col min="12789" max="12789" width="7.54296875" style="18" customWidth="1"/>
    <col min="12790" max="12795" width="14.1796875" style="18" customWidth="1"/>
    <col min="12796" max="12796" width="8.81640625" style="18"/>
    <col min="12797" max="12810" width="17.81640625" style="18" customWidth="1"/>
    <col min="12811" max="13041" width="8.81640625" style="18"/>
    <col min="13042" max="13042" width="3.54296875" style="18" bestFit="1" customWidth="1"/>
    <col min="13043" max="13043" width="66.453125" style="18" customWidth="1"/>
    <col min="13044" max="13044" width="7.1796875" style="18" customWidth="1"/>
    <col min="13045" max="13045" width="7.54296875" style="18" customWidth="1"/>
    <col min="13046" max="13051" width="14.1796875" style="18" customWidth="1"/>
    <col min="13052" max="13052" width="8.81640625" style="18"/>
    <col min="13053" max="13066" width="17.81640625" style="18" customWidth="1"/>
    <col min="13067" max="13297" width="8.81640625" style="18"/>
    <col min="13298" max="13298" width="3.54296875" style="18" bestFit="1" customWidth="1"/>
    <col min="13299" max="13299" width="66.453125" style="18" customWidth="1"/>
    <col min="13300" max="13300" width="7.1796875" style="18" customWidth="1"/>
    <col min="13301" max="13301" width="7.54296875" style="18" customWidth="1"/>
    <col min="13302" max="13307" width="14.1796875" style="18" customWidth="1"/>
    <col min="13308" max="13308" width="8.81640625" style="18"/>
    <col min="13309" max="13322" width="17.81640625" style="18" customWidth="1"/>
    <col min="13323" max="13553" width="8.81640625" style="18"/>
    <col min="13554" max="13554" width="3.54296875" style="18" bestFit="1" customWidth="1"/>
    <col min="13555" max="13555" width="66.453125" style="18" customWidth="1"/>
    <col min="13556" max="13556" width="7.1796875" style="18" customWidth="1"/>
    <col min="13557" max="13557" width="7.54296875" style="18" customWidth="1"/>
    <col min="13558" max="13563" width="14.1796875" style="18" customWidth="1"/>
    <col min="13564" max="13564" width="8.81640625" style="18"/>
    <col min="13565" max="13578" width="17.81640625" style="18" customWidth="1"/>
    <col min="13579" max="13809" width="8.81640625" style="18"/>
    <col min="13810" max="13810" width="3.54296875" style="18" bestFit="1" customWidth="1"/>
    <col min="13811" max="13811" width="66.453125" style="18" customWidth="1"/>
    <col min="13812" max="13812" width="7.1796875" style="18" customWidth="1"/>
    <col min="13813" max="13813" width="7.54296875" style="18" customWidth="1"/>
    <col min="13814" max="13819" width="14.1796875" style="18" customWidth="1"/>
    <col min="13820" max="13820" width="8.81640625" style="18"/>
    <col min="13821" max="13834" width="17.81640625" style="18" customWidth="1"/>
    <col min="13835" max="14065" width="8.81640625" style="18"/>
    <col min="14066" max="14066" width="3.54296875" style="18" bestFit="1" customWidth="1"/>
    <col min="14067" max="14067" width="66.453125" style="18" customWidth="1"/>
    <col min="14068" max="14068" width="7.1796875" style="18" customWidth="1"/>
    <col min="14069" max="14069" width="7.54296875" style="18" customWidth="1"/>
    <col min="14070" max="14075" width="14.1796875" style="18" customWidth="1"/>
    <col min="14076" max="14076" width="8.81640625" style="18"/>
    <col min="14077" max="14090" width="17.81640625" style="18" customWidth="1"/>
    <col min="14091" max="14321" width="8.81640625" style="18"/>
    <col min="14322" max="14322" width="3.54296875" style="18" bestFit="1" customWidth="1"/>
    <col min="14323" max="14323" width="66.453125" style="18" customWidth="1"/>
    <col min="14324" max="14324" width="7.1796875" style="18" customWidth="1"/>
    <col min="14325" max="14325" width="7.54296875" style="18" customWidth="1"/>
    <col min="14326" max="14331" width="14.1796875" style="18" customWidth="1"/>
    <col min="14332" max="14332" width="8.81640625" style="18"/>
    <col min="14333" max="14346" width="17.81640625" style="18" customWidth="1"/>
    <col min="14347" max="14577" width="8.81640625" style="18"/>
    <col min="14578" max="14578" width="3.54296875" style="18" bestFit="1" customWidth="1"/>
    <col min="14579" max="14579" width="66.453125" style="18" customWidth="1"/>
    <col min="14580" max="14580" width="7.1796875" style="18" customWidth="1"/>
    <col min="14581" max="14581" width="7.54296875" style="18" customWidth="1"/>
    <col min="14582" max="14587" width="14.1796875" style="18" customWidth="1"/>
    <col min="14588" max="14588" width="8.81640625" style="18"/>
    <col min="14589" max="14602" width="17.81640625" style="18" customWidth="1"/>
    <col min="14603" max="14833" width="8.81640625" style="18"/>
    <col min="14834" max="14834" width="3.54296875" style="18" bestFit="1" customWidth="1"/>
    <col min="14835" max="14835" width="66.453125" style="18" customWidth="1"/>
    <col min="14836" max="14836" width="7.1796875" style="18" customWidth="1"/>
    <col min="14837" max="14837" width="7.54296875" style="18" customWidth="1"/>
    <col min="14838" max="14843" width="14.1796875" style="18" customWidth="1"/>
    <col min="14844" max="14844" width="8.81640625" style="18"/>
    <col min="14845" max="14858" width="17.81640625" style="18" customWidth="1"/>
    <col min="14859" max="15089" width="8.81640625" style="18"/>
    <col min="15090" max="15090" width="3.54296875" style="18" bestFit="1" customWidth="1"/>
    <col min="15091" max="15091" width="66.453125" style="18" customWidth="1"/>
    <col min="15092" max="15092" width="7.1796875" style="18" customWidth="1"/>
    <col min="15093" max="15093" width="7.54296875" style="18" customWidth="1"/>
    <col min="15094" max="15099" width="14.1796875" style="18" customWidth="1"/>
    <col min="15100" max="15100" width="8.81640625" style="18"/>
    <col min="15101" max="15114" width="17.81640625" style="18" customWidth="1"/>
    <col min="15115" max="15345" width="8.81640625" style="18"/>
    <col min="15346" max="15346" width="3.54296875" style="18" bestFit="1" customWidth="1"/>
    <col min="15347" max="15347" width="66.453125" style="18" customWidth="1"/>
    <col min="15348" max="15348" width="7.1796875" style="18" customWidth="1"/>
    <col min="15349" max="15349" width="7.54296875" style="18" customWidth="1"/>
    <col min="15350" max="15355" width="14.1796875" style="18" customWidth="1"/>
    <col min="15356" max="15356" width="8.81640625" style="18"/>
    <col min="15357" max="15370" width="17.81640625" style="18" customWidth="1"/>
    <col min="15371" max="15601" width="8.81640625" style="18"/>
    <col min="15602" max="15602" width="3.54296875" style="18" bestFit="1" customWidth="1"/>
    <col min="15603" max="15603" width="66.453125" style="18" customWidth="1"/>
    <col min="15604" max="15604" width="7.1796875" style="18" customWidth="1"/>
    <col min="15605" max="15605" width="7.54296875" style="18" customWidth="1"/>
    <col min="15606" max="15611" width="14.1796875" style="18" customWidth="1"/>
    <col min="15612" max="15612" width="8.81640625" style="18"/>
    <col min="15613" max="15626" width="17.81640625" style="18" customWidth="1"/>
    <col min="15627" max="15857" width="8.81640625" style="18"/>
    <col min="15858" max="15858" width="3.54296875" style="18" bestFit="1" customWidth="1"/>
    <col min="15859" max="15859" width="66.453125" style="18" customWidth="1"/>
    <col min="15860" max="15860" width="7.1796875" style="18" customWidth="1"/>
    <col min="15861" max="15861" width="7.54296875" style="18" customWidth="1"/>
    <col min="15862" max="15867" width="14.1796875" style="18" customWidth="1"/>
    <col min="15868" max="15868" width="8.81640625" style="18"/>
    <col min="15869" max="15882" width="17.81640625" style="18" customWidth="1"/>
    <col min="15883" max="16113" width="8.81640625" style="18"/>
    <col min="16114" max="16114" width="3.54296875" style="18" bestFit="1" customWidth="1"/>
    <col min="16115" max="16115" width="66.453125" style="18" customWidth="1"/>
    <col min="16116" max="16116" width="7.1796875" style="18" customWidth="1"/>
    <col min="16117" max="16117" width="7.54296875" style="18" customWidth="1"/>
    <col min="16118" max="16123" width="14.1796875" style="18" customWidth="1"/>
    <col min="16124" max="16124" width="8.81640625" style="18"/>
    <col min="16125" max="16138" width="17.81640625" style="18" customWidth="1"/>
    <col min="16139" max="16369" width="8.81640625" style="18"/>
    <col min="16370" max="16384" width="8.81640625" style="18" customWidth="1"/>
  </cols>
  <sheetData>
    <row r="1" spans="1:10" x14ac:dyDescent="0.35">
      <c r="A1" s="86"/>
      <c r="B1" s="49"/>
      <c r="C1" s="50"/>
      <c r="D1" s="51"/>
      <c r="E1" s="52"/>
      <c r="F1" s="53"/>
      <c r="G1" s="52"/>
    </row>
    <row r="2" spans="1:10" x14ac:dyDescent="0.35">
      <c r="A2" s="86"/>
      <c r="B2" s="49"/>
      <c r="C2" s="50"/>
      <c r="D2" s="51"/>
      <c r="E2" s="52"/>
      <c r="F2" s="53"/>
      <c r="G2" s="52"/>
    </row>
    <row r="3" spans="1:10" x14ac:dyDescent="0.35">
      <c r="A3" s="86"/>
      <c r="B3" s="49"/>
      <c r="C3" s="50"/>
      <c r="D3" s="51"/>
      <c r="E3" s="52"/>
      <c r="F3" s="53"/>
      <c r="G3" s="52"/>
    </row>
    <row r="4" spans="1:10" x14ac:dyDescent="0.35">
      <c r="A4" s="86"/>
      <c r="B4" s="49"/>
      <c r="C4" s="50"/>
      <c r="D4" s="51"/>
      <c r="E4" s="52"/>
      <c r="F4" s="53"/>
      <c r="G4" s="52"/>
    </row>
    <row r="5" spans="1:10" ht="18.5" x14ac:dyDescent="0.45">
      <c r="A5" s="86"/>
      <c r="B5" s="54" t="s">
        <v>50</v>
      </c>
      <c r="C5" s="55"/>
      <c r="D5" s="56" t="s">
        <v>47</v>
      </c>
      <c r="E5" s="56"/>
      <c r="F5" s="87" t="s">
        <v>54</v>
      </c>
      <c r="G5" s="88"/>
    </row>
    <row r="6" spans="1:10" ht="18.5" x14ac:dyDescent="0.45">
      <c r="A6" s="86"/>
      <c r="B6" s="60" t="s">
        <v>51</v>
      </c>
      <c r="C6" s="55"/>
      <c r="D6" s="56" t="s">
        <v>48</v>
      </c>
      <c r="E6" s="56"/>
      <c r="F6" s="58">
        <v>45120</v>
      </c>
      <c r="G6" s="57"/>
    </row>
    <row r="7" spans="1:10" ht="18.5" x14ac:dyDescent="0.45">
      <c r="A7" s="86"/>
      <c r="B7" s="56" t="s">
        <v>53</v>
      </c>
      <c r="C7" s="55"/>
      <c r="D7" s="56" t="s">
        <v>49</v>
      </c>
      <c r="E7" s="56"/>
      <c r="F7" s="59" t="s">
        <v>52</v>
      </c>
      <c r="G7" s="59"/>
    </row>
    <row r="8" spans="1:10" s="15" customFormat="1" x14ac:dyDescent="0.35">
      <c r="A8" s="16"/>
      <c r="B8" s="17"/>
      <c r="C8" s="48"/>
      <c r="D8" s="16"/>
      <c r="E8" s="89" t="s">
        <v>41</v>
      </c>
      <c r="F8" s="89"/>
      <c r="G8" s="90" t="s">
        <v>42</v>
      </c>
      <c r="H8" s="91"/>
      <c r="I8" s="91"/>
      <c r="J8" s="92"/>
    </row>
    <row r="9" spans="1:10" ht="31" x14ac:dyDescent="0.35">
      <c r="A9" s="2" t="s">
        <v>14</v>
      </c>
      <c r="B9" s="3" t="s">
        <v>0</v>
      </c>
      <c r="C9" s="2" t="s">
        <v>15</v>
      </c>
      <c r="D9" s="3" t="s">
        <v>1</v>
      </c>
      <c r="E9" s="3" t="s">
        <v>16</v>
      </c>
      <c r="F9" s="3" t="s">
        <v>17</v>
      </c>
      <c r="G9" s="4" t="s">
        <v>18</v>
      </c>
      <c r="H9" s="4" t="s">
        <v>17</v>
      </c>
      <c r="I9" s="4" t="s">
        <v>19</v>
      </c>
      <c r="J9" s="4" t="s">
        <v>17</v>
      </c>
    </row>
    <row r="10" spans="1:10" ht="20" x14ac:dyDescent="0.35">
      <c r="A10" s="94" t="s">
        <v>20</v>
      </c>
      <c r="B10" s="94"/>
      <c r="C10" s="94"/>
      <c r="D10" s="94"/>
      <c r="E10" s="5"/>
      <c r="F10" s="5"/>
      <c r="G10" s="6"/>
      <c r="H10" s="6"/>
      <c r="I10" s="6"/>
      <c r="J10" s="6"/>
    </row>
    <row r="11" spans="1:10" ht="14.5" x14ac:dyDescent="0.35">
      <c r="A11" s="26"/>
      <c r="B11" s="32"/>
      <c r="C11" s="33"/>
      <c r="D11" s="31"/>
      <c r="E11" s="24"/>
      <c r="F11" s="25"/>
      <c r="G11" s="24"/>
      <c r="H11" s="25"/>
      <c r="I11" s="24"/>
      <c r="J11" s="25"/>
    </row>
    <row r="12" spans="1:10" ht="126" x14ac:dyDescent="0.35">
      <c r="A12" s="7">
        <v>1</v>
      </c>
      <c r="B12" s="19" t="s">
        <v>43</v>
      </c>
      <c r="C12" s="34"/>
      <c r="D12" s="20"/>
      <c r="E12" s="24"/>
      <c r="F12" s="11"/>
      <c r="G12" s="24"/>
      <c r="H12" s="11"/>
      <c r="I12" s="24"/>
      <c r="J12" s="25"/>
    </row>
    <row r="13" spans="1:10" ht="14.5" x14ac:dyDescent="0.35">
      <c r="A13" s="21"/>
      <c r="B13" s="22" t="s">
        <v>21</v>
      </c>
      <c r="C13" s="23" t="s">
        <v>22</v>
      </c>
      <c r="D13" s="8">
        <v>6</v>
      </c>
      <c r="E13" s="24">
        <v>28278.315060035045</v>
      </c>
      <c r="F13" s="25">
        <f t="shared" ref="F13:F18" si="0">E13*D13</f>
        <v>169669.89036021027</v>
      </c>
      <c r="G13" s="24"/>
      <c r="H13" s="25"/>
      <c r="I13" s="24">
        <v>4625</v>
      </c>
      <c r="J13" s="25">
        <f t="shared" ref="J13:J28" si="1">I13*D13</f>
        <v>27750</v>
      </c>
    </row>
    <row r="14" spans="1:10" ht="14.5" x14ac:dyDescent="0.35">
      <c r="A14" s="21"/>
      <c r="B14" s="22" t="s">
        <v>23</v>
      </c>
      <c r="C14" s="23" t="s">
        <v>22</v>
      </c>
      <c r="D14" s="8">
        <v>35</v>
      </c>
      <c r="E14" s="24">
        <v>27190.687557726</v>
      </c>
      <c r="F14" s="25">
        <f t="shared" si="0"/>
        <v>951674.06452041003</v>
      </c>
      <c r="G14" s="24"/>
      <c r="H14" s="25"/>
      <c r="I14" s="24">
        <v>4625</v>
      </c>
      <c r="J14" s="25">
        <f t="shared" si="1"/>
        <v>161875</v>
      </c>
    </row>
    <row r="15" spans="1:10" ht="14.5" x14ac:dyDescent="0.35">
      <c r="A15" s="21"/>
      <c r="B15" s="22" t="s">
        <v>24</v>
      </c>
      <c r="C15" s="23" t="s">
        <v>13</v>
      </c>
      <c r="D15" s="8">
        <v>8</v>
      </c>
      <c r="E15" s="24">
        <v>27931.661964359999</v>
      </c>
      <c r="F15" s="25">
        <f t="shared" si="0"/>
        <v>223453.29571487999</v>
      </c>
      <c r="G15" s="24"/>
      <c r="H15" s="25"/>
      <c r="I15" s="24"/>
      <c r="J15" s="25">
        <f t="shared" si="1"/>
        <v>0</v>
      </c>
    </row>
    <row r="16" spans="1:10" ht="14.5" x14ac:dyDescent="0.35">
      <c r="A16" s="21"/>
      <c r="B16" s="22" t="s">
        <v>25</v>
      </c>
      <c r="C16" s="23" t="s">
        <v>13</v>
      </c>
      <c r="D16" s="8">
        <v>14</v>
      </c>
      <c r="E16" s="24">
        <v>10390.714835886003</v>
      </c>
      <c r="F16" s="25">
        <f t="shared" si="0"/>
        <v>145470.00770240405</v>
      </c>
      <c r="G16" s="24"/>
      <c r="H16" s="25"/>
      <c r="I16" s="24"/>
      <c r="J16" s="25">
        <f t="shared" si="1"/>
        <v>0</v>
      </c>
    </row>
    <row r="17" spans="1:10" ht="28" x14ac:dyDescent="0.35">
      <c r="A17" s="21"/>
      <c r="B17" s="22" t="s">
        <v>26</v>
      </c>
      <c r="C17" s="23" t="s">
        <v>13</v>
      </c>
      <c r="D17" s="8">
        <v>2</v>
      </c>
      <c r="E17" s="24">
        <v>15586.072253829001</v>
      </c>
      <c r="F17" s="25">
        <f t="shared" si="0"/>
        <v>31172.144507658002</v>
      </c>
      <c r="G17" s="24"/>
      <c r="H17" s="25"/>
      <c r="I17" s="24"/>
      <c r="J17" s="25">
        <f t="shared" si="1"/>
        <v>0</v>
      </c>
    </row>
    <row r="18" spans="1:10" ht="14.5" x14ac:dyDescent="0.35">
      <c r="A18" s="21"/>
      <c r="B18" s="22" t="s">
        <v>29</v>
      </c>
      <c r="C18" s="23" t="s">
        <v>28</v>
      </c>
      <c r="D18" s="13">
        <f>ROUND((D13+D14)/1.2,0)</f>
        <v>34</v>
      </c>
      <c r="E18" s="24">
        <v>339.41408303879996</v>
      </c>
      <c r="F18" s="25">
        <f t="shared" si="0"/>
        <v>11540.078823319198</v>
      </c>
      <c r="G18" s="24"/>
      <c r="H18" s="25"/>
      <c r="I18" s="24"/>
      <c r="J18" s="25">
        <f t="shared" si="1"/>
        <v>0</v>
      </c>
    </row>
    <row r="19" spans="1:10" ht="14.5" x14ac:dyDescent="0.35">
      <c r="A19" s="26"/>
      <c r="B19" s="27"/>
      <c r="C19" s="28"/>
      <c r="D19" s="9"/>
      <c r="E19" s="24"/>
      <c r="F19" s="25"/>
      <c r="G19" s="24"/>
      <c r="H19" s="25"/>
      <c r="I19" s="24"/>
      <c r="J19" s="25">
        <f t="shared" si="1"/>
        <v>0</v>
      </c>
    </row>
    <row r="20" spans="1:10" ht="28" x14ac:dyDescent="0.35">
      <c r="A20" s="21"/>
      <c r="B20" s="29" t="s">
        <v>27</v>
      </c>
      <c r="C20" s="12" t="s">
        <v>28</v>
      </c>
      <c r="D20" s="10">
        <v>4</v>
      </c>
      <c r="E20" s="24"/>
      <c r="F20" s="25"/>
      <c r="G20" s="24">
        <v>63417.25</v>
      </c>
      <c r="H20" s="25">
        <f t="shared" ref="H20" si="2">G20*D20</f>
        <v>253669</v>
      </c>
      <c r="I20" s="24">
        <v>2500</v>
      </c>
      <c r="J20" s="25">
        <f>I20*D20</f>
        <v>10000</v>
      </c>
    </row>
    <row r="21" spans="1:10" ht="28" x14ac:dyDescent="0.35">
      <c r="A21" s="26"/>
      <c r="B21" s="29" t="s">
        <v>30</v>
      </c>
      <c r="C21" s="30" t="s">
        <v>2</v>
      </c>
      <c r="D21" s="10">
        <v>2</v>
      </c>
      <c r="E21" s="24"/>
      <c r="F21" s="25"/>
      <c r="G21" s="24">
        <v>18551.599999999999</v>
      </c>
      <c r="H21" s="25">
        <f>G21*D21</f>
        <v>37103.199999999997</v>
      </c>
      <c r="I21" s="24">
        <v>2365</v>
      </c>
      <c r="J21" s="25">
        <f t="shared" si="1"/>
        <v>4730</v>
      </c>
    </row>
    <row r="22" spans="1:10" ht="28" x14ac:dyDescent="0.35">
      <c r="A22" s="26"/>
      <c r="B22" s="29" t="s">
        <v>31</v>
      </c>
      <c r="C22" s="30" t="s">
        <v>2</v>
      </c>
      <c r="D22" s="10">
        <v>2</v>
      </c>
      <c r="E22" s="24"/>
      <c r="F22" s="25"/>
      <c r="G22" s="24">
        <v>14600.55</v>
      </c>
      <c r="H22" s="25">
        <f t="shared" ref="H22:H30" si="3">G22*D22</f>
        <v>29201.1</v>
      </c>
      <c r="I22" s="24">
        <v>2365</v>
      </c>
      <c r="J22" s="25">
        <f t="shared" si="1"/>
        <v>4730</v>
      </c>
    </row>
    <row r="23" spans="1:10" ht="28" x14ac:dyDescent="0.35">
      <c r="A23" s="26"/>
      <c r="B23" s="29" t="s">
        <v>4</v>
      </c>
      <c r="C23" s="30" t="s">
        <v>3</v>
      </c>
      <c r="D23" s="10" t="s">
        <v>45</v>
      </c>
      <c r="E23" s="24"/>
      <c r="F23" s="25"/>
      <c r="G23" s="24">
        <v>22203.4</v>
      </c>
      <c r="H23" s="25"/>
      <c r="I23" s="24">
        <v>2500</v>
      </c>
      <c r="J23" s="25"/>
    </row>
    <row r="24" spans="1:10" ht="28" x14ac:dyDescent="0.35">
      <c r="A24" s="26"/>
      <c r="B24" s="29" t="s">
        <v>5</v>
      </c>
      <c r="C24" s="30" t="s">
        <v>3</v>
      </c>
      <c r="D24" s="10" t="s">
        <v>45</v>
      </c>
      <c r="E24" s="24"/>
      <c r="F24" s="25"/>
      <c r="G24" s="24">
        <v>22203.4</v>
      </c>
      <c r="H24" s="25"/>
      <c r="I24" s="24">
        <v>2500</v>
      </c>
      <c r="J24" s="25"/>
    </row>
    <row r="25" spans="1:10" ht="14.5" x14ac:dyDescent="0.35">
      <c r="A25" s="26"/>
      <c r="B25" s="29" t="s">
        <v>46</v>
      </c>
      <c r="C25" s="30" t="s">
        <v>3</v>
      </c>
      <c r="D25" s="10" t="s">
        <v>45</v>
      </c>
      <c r="E25" s="24"/>
      <c r="F25" s="25"/>
      <c r="G25" s="24">
        <v>66243.5</v>
      </c>
      <c r="H25" s="25"/>
      <c r="I25" s="24">
        <v>3379</v>
      </c>
      <c r="J25" s="25"/>
    </row>
    <row r="26" spans="1:10" ht="14.5" x14ac:dyDescent="0.35">
      <c r="A26" s="26"/>
      <c r="B26" s="29" t="s">
        <v>7</v>
      </c>
      <c r="C26" s="30" t="s">
        <v>6</v>
      </c>
      <c r="D26" s="10">
        <f>ROUND((D13+D14)*2,0)</f>
        <v>82</v>
      </c>
      <c r="E26" s="24"/>
      <c r="F26" s="25"/>
      <c r="G26" s="24">
        <v>459.8</v>
      </c>
      <c r="H26" s="25">
        <f t="shared" si="3"/>
        <v>37703.599999999999</v>
      </c>
      <c r="I26" s="24">
        <v>41</v>
      </c>
      <c r="J26" s="25">
        <f t="shared" si="1"/>
        <v>3362</v>
      </c>
    </row>
    <row r="27" spans="1:10" ht="14.5" x14ac:dyDescent="0.35">
      <c r="A27" s="26"/>
      <c r="B27" s="29" t="s">
        <v>40</v>
      </c>
      <c r="C27" s="30" t="s">
        <v>8</v>
      </c>
      <c r="D27" s="14">
        <f>D18</f>
        <v>34</v>
      </c>
      <c r="E27" s="24"/>
      <c r="F27" s="25"/>
      <c r="G27" s="24">
        <v>1415.5</v>
      </c>
      <c r="H27" s="25">
        <f t="shared" si="3"/>
        <v>48127</v>
      </c>
      <c r="I27" s="24">
        <v>405</v>
      </c>
      <c r="J27" s="25">
        <f t="shared" si="1"/>
        <v>13770</v>
      </c>
    </row>
    <row r="28" spans="1:10" ht="14.5" x14ac:dyDescent="0.35">
      <c r="A28" s="26"/>
      <c r="B28" s="29" t="s">
        <v>9</v>
      </c>
      <c r="C28" s="30" t="s">
        <v>10</v>
      </c>
      <c r="D28" s="10">
        <v>500</v>
      </c>
      <c r="E28" s="24"/>
      <c r="F28" s="25"/>
      <c r="G28" s="24">
        <v>112.1</v>
      </c>
      <c r="H28" s="25">
        <f t="shared" si="3"/>
        <v>56050</v>
      </c>
      <c r="I28" s="24">
        <v>30</v>
      </c>
      <c r="J28" s="25">
        <f t="shared" si="1"/>
        <v>15000</v>
      </c>
    </row>
    <row r="29" spans="1:10" ht="14.5" x14ac:dyDescent="0.35">
      <c r="A29" s="26"/>
      <c r="B29" s="29" t="s">
        <v>11</v>
      </c>
      <c r="C29" s="30" t="s">
        <v>3</v>
      </c>
      <c r="D29" s="10">
        <v>2</v>
      </c>
      <c r="E29" s="24"/>
      <c r="F29" s="25"/>
      <c r="G29" s="24">
        <v>4137.25</v>
      </c>
      <c r="H29" s="25">
        <f>G29*D29</f>
        <v>8274.5</v>
      </c>
      <c r="I29" s="24">
        <v>676</v>
      </c>
      <c r="J29" s="25">
        <f>I29*D29</f>
        <v>1352</v>
      </c>
    </row>
    <row r="30" spans="1:10" ht="14.5" x14ac:dyDescent="0.35">
      <c r="A30" s="26"/>
      <c r="B30" s="29" t="s">
        <v>32</v>
      </c>
      <c r="C30" s="30" t="s">
        <v>6</v>
      </c>
      <c r="D30" s="10">
        <f>D13</f>
        <v>6</v>
      </c>
      <c r="E30" s="24"/>
      <c r="F30" s="25"/>
      <c r="G30" s="24">
        <v>4315.8500000000004</v>
      </c>
      <c r="H30" s="25">
        <f t="shared" si="3"/>
        <v>25895.100000000002</v>
      </c>
      <c r="I30" s="24">
        <v>676</v>
      </c>
      <c r="J30" s="25">
        <f t="shared" ref="J30:J31" si="4">I30*D30</f>
        <v>4056</v>
      </c>
    </row>
    <row r="31" spans="1:10" ht="14.5" x14ac:dyDescent="0.35">
      <c r="A31" s="26"/>
      <c r="B31" s="32"/>
      <c r="C31" s="33"/>
      <c r="D31" s="31"/>
      <c r="E31" s="24"/>
      <c r="F31" s="25"/>
      <c r="G31" s="24"/>
      <c r="H31" s="25"/>
      <c r="I31" s="24"/>
      <c r="J31" s="25">
        <f t="shared" si="4"/>
        <v>0</v>
      </c>
    </row>
    <row r="32" spans="1:10" ht="14.5" x14ac:dyDescent="0.35">
      <c r="A32" s="26"/>
      <c r="B32" s="27"/>
      <c r="C32" s="28"/>
      <c r="D32" s="9"/>
      <c r="E32" s="24"/>
      <c r="F32" s="25"/>
      <c r="G32" s="24"/>
      <c r="H32" s="25"/>
      <c r="I32" s="24"/>
      <c r="J32" s="25"/>
    </row>
    <row r="33" spans="1:10" x14ac:dyDescent="0.35">
      <c r="A33" s="95" t="s">
        <v>33</v>
      </c>
      <c r="B33" s="95"/>
      <c r="C33" s="95"/>
      <c r="D33" s="95"/>
      <c r="E33" s="35" t="s">
        <v>12</v>
      </c>
      <c r="F33" s="36">
        <f>SUM(F11:F32)</f>
        <v>1532979.4816288815</v>
      </c>
      <c r="G33" s="37"/>
      <c r="H33" s="36">
        <f>SUM(H11:H32)</f>
        <v>496023.49999999994</v>
      </c>
      <c r="I33" s="35" t="s">
        <v>12</v>
      </c>
      <c r="J33" s="36">
        <f>SUM(J11:J32)</f>
        <v>246625</v>
      </c>
    </row>
    <row r="34" spans="1:10" x14ac:dyDescent="0.35">
      <c r="A34" s="1"/>
      <c r="B34" s="96" t="s">
        <v>34</v>
      </c>
      <c r="C34" s="96"/>
      <c r="D34" s="96"/>
      <c r="E34" s="96"/>
      <c r="F34" s="38">
        <f>F33*18%</f>
        <v>275936.30669319868</v>
      </c>
      <c r="G34" s="39" t="s">
        <v>35</v>
      </c>
      <c r="H34" s="38">
        <f>H33*18%</f>
        <v>89284.229999999981</v>
      </c>
      <c r="I34" s="39" t="s">
        <v>34</v>
      </c>
      <c r="J34" s="40">
        <f>J33*18%</f>
        <v>44392.5</v>
      </c>
    </row>
    <row r="35" spans="1:10" x14ac:dyDescent="0.35">
      <c r="A35" s="1"/>
      <c r="B35" s="96" t="s">
        <v>36</v>
      </c>
      <c r="C35" s="96"/>
      <c r="D35" s="96"/>
      <c r="E35" s="96"/>
      <c r="F35" s="38">
        <f>F33+F34</f>
        <v>1808915.7883220802</v>
      </c>
      <c r="G35" s="39"/>
      <c r="H35" s="38">
        <f>H33+H34</f>
        <v>585307.73</v>
      </c>
      <c r="I35" s="39"/>
      <c r="J35" s="40">
        <f>J33+J34</f>
        <v>291017.5</v>
      </c>
    </row>
    <row r="36" spans="1:10" x14ac:dyDescent="0.35">
      <c r="A36" s="1"/>
      <c r="B36" s="96" t="s">
        <v>37</v>
      </c>
      <c r="C36" s="96"/>
      <c r="D36" s="96"/>
      <c r="E36" s="96"/>
      <c r="F36" s="39" t="s">
        <v>44</v>
      </c>
      <c r="G36" s="39" t="s">
        <v>38</v>
      </c>
      <c r="H36" s="39" t="s">
        <v>44</v>
      </c>
      <c r="I36" s="39"/>
      <c r="J36" s="39"/>
    </row>
    <row r="37" spans="1:10" x14ac:dyDescent="0.35">
      <c r="A37" s="1"/>
      <c r="B37" s="96" t="s">
        <v>39</v>
      </c>
      <c r="C37" s="96"/>
      <c r="D37" s="96"/>
      <c r="E37" s="96"/>
      <c r="F37" s="38">
        <f>F33*0.156%</f>
        <v>2391.4479913410551</v>
      </c>
      <c r="G37" s="39"/>
      <c r="H37" s="41"/>
      <c r="I37" s="39"/>
      <c r="J37" s="39"/>
    </row>
    <row r="38" spans="1:10" ht="16" thickBot="1" x14ac:dyDescent="0.4">
      <c r="A38" s="42"/>
      <c r="B38" s="93"/>
      <c r="C38" s="93"/>
      <c r="D38" s="93"/>
      <c r="E38" s="93"/>
      <c r="F38" s="43"/>
      <c r="G38" s="44"/>
      <c r="H38" s="43"/>
      <c r="I38" s="43"/>
      <c r="J38" s="43"/>
    </row>
    <row r="39" spans="1:10" x14ac:dyDescent="0.35">
      <c r="A39" s="61"/>
      <c r="B39" s="62" t="s">
        <v>55</v>
      </c>
    </row>
    <row r="40" spans="1:10" x14ac:dyDescent="0.35">
      <c r="A40" s="63">
        <v>1</v>
      </c>
      <c r="B40" s="64" t="s">
        <v>56</v>
      </c>
    </row>
    <row r="41" spans="1:10" x14ac:dyDescent="0.35">
      <c r="A41" s="63">
        <v>2</v>
      </c>
      <c r="B41" s="64" t="s">
        <v>57</v>
      </c>
    </row>
    <row r="42" spans="1:10" x14ac:dyDescent="0.35">
      <c r="A42" s="63">
        <v>3</v>
      </c>
      <c r="B42" s="64" t="s">
        <v>58</v>
      </c>
    </row>
    <row r="43" spans="1:10" x14ac:dyDescent="0.35">
      <c r="A43" s="63">
        <v>4</v>
      </c>
      <c r="B43" s="64" t="s">
        <v>59</v>
      </c>
    </row>
    <row r="44" spans="1:10" ht="31" x14ac:dyDescent="0.35">
      <c r="A44" s="63">
        <v>5</v>
      </c>
      <c r="B44" s="64" t="s">
        <v>60</v>
      </c>
    </row>
    <row r="45" spans="1:10" ht="16" thickBot="1" x14ac:dyDescent="0.4">
      <c r="A45" s="65">
        <v>6</v>
      </c>
      <c r="B45" s="66" t="s">
        <v>61</v>
      </c>
    </row>
    <row r="46" spans="1:10" x14ac:dyDescent="0.35">
      <c r="A46" s="67"/>
      <c r="B46" s="68"/>
    </row>
    <row r="47" spans="1:10" x14ac:dyDescent="0.35">
      <c r="A47" s="69"/>
      <c r="B47" s="70" t="s">
        <v>62</v>
      </c>
    </row>
    <row r="48" spans="1:10" x14ac:dyDescent="0.35">
      <c r="A48" s="71">
        <v>1</v>
      </c>
      <c r="B48" s="72" t="s">
        <v>63</v>
      </c>
    </row>
    <row r="49" spans="1:2" x14ac:dyDescent="0.35">
      <c r="A49" s="71">
        <v>2</v>
      </c>
      <c r="B49" s="70" t="s">
        <v>64</v>
      </c>
    </row>
    <row r="50" spans="1:2" x14ac:dyDescent="0.35">
      <c r="A50" s="71">
        <v>3</v>
      </c>
      <c r="B50" s="70" t="s">
        <v>75</v>
      </c>
    </row>
    <row r="51" spans="1:2" x14ac:dyDescent="0.35">
      <c r="A51" s="71">
        <v>4</v>
      </c>
      <c r="B51" s="70" t="s">
        <v>65</v>
      </c>
    </row>
    <row r="52" spans="1:2" x14ac:dyDescent="0.35">
      <c r="A52" s="71">
        <v>5</v>
      </c>
      <c r="B52" s="70" t="s">
        <v>66</v>
      </c>
    </row>
    <row r="53" spans="1:2" x14ac:dyDescent="0.35">
      <c r="A53" s="71">
        <v>6</v>
      </c>
      <c r="B53" s="70" t="s">
        <v>67</v>
      </c>
    </row>
    <row r="54" spans="1:2" x14ac:dyDescent="0.35">
      <c r="A54" s="71">
        <v>7</v>
      </c>
      <c r="B54" s="73" t="s">
        <v>68</v>
      </c>
    </row>
    <row r="55" spans="1:2" ht="31" x14ac:dyDescent="0.35">
      <c r="A55" s="71">
        <v>8</v>
      </c>
      <c r="B55" s="70" t="s">
        <v>69</v>
      </c>
    </row>
    <row r="56" spans="1:2" ht="46.5" x14ac:dyDescent="0.35">
      <c r="A56" s="71">
        <v>9</v>
      </c>
      <c r="B56" s="70" t="s">
        <v>70</v>
      </c>
    </row>
    <row r="57" spans="1:2" ht="31" x14ac:dyDescent="0.35">
      <c r="A57" s="71">
        <v>10</v>
      </c>
      <c r="B57" s="70" t="s">
        <v>71</v>
      </c>
    </row>
    <row r="58" spans="1:2" ht="31" x14ac:dyDescent="0.35">
      <c r="A58" s="71">
        <v>11</v>
      </c>
      <c r="B58" s="70" t="s">
        <v>72</v>
      </c>
    </row>
    <row r="59" spans="1:2" x14ac:dyDescent="0.35">
      <c r="A59" s="71">
        <v>12</v>
      </c>
      <c r="B59" s="70" t="s">
        <v>73</v>
      </c>
    </row>
    <row r="60" spans="1:2" ht="46.5" x14ac:dyDescent="0.35">
      <c r="A60" s="71">
        <v>13</v>
      </c>
      <c r="B60" s="72" t="s">
        <v>74</v>
      </c>
    </row>
  </sheetData>
  <mergeCells count="10">
    <mergeCell ref="F5:G5"/>
    <mergeCell ref="E8:F8"/>
    <mergeCell ref="G8:J8"/>
    <mergeCell ref="B38:E38"/>
    <mergeCell ref="A10:D10"/>
    <mergeCell ref="A33:D33"/>
    <mergeCell ref="B34:E34"/>
    <mergeCell ref="B35:E35"/>
    <mergeCell ref="B36:E36"/>
    <mergeCell ref="B37:E3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8EA04-0419-4FA0-8952-866EDA63A61F}">
  <dimension ref="A2:C24"/>
  <sheetViews>
    <sheetView workbookViewId="0">
      <selection activeCell="C10" sqref="C10"/>
    </sheetView>
  </sheetViews>
  <sheetFormatPr defaultRowHeight="14.5" x14ac:dyDescent="0.35"/>
  <cols>
    <col min="1" max="1" width="4.453125" customWidth="1"/>
    <col min="2" max="2" width="14.36328125" customWidth="1"/>
    <col min="3" max="3" width="128.36328125" customWidth="1"/>
    <col min="257" max="257" width="4.453125" customWidth="1"/>
    <col min="258" max="258" width="14.36328125" customWidth="1"/>
    <col min="259" max="259" width="128.36328125" customWidth="1"/>
    <col min="513" max="513" width="4.453125" customWidth="1"/>
    <col min="514" max="514" width="14.36328125" customWidth="1"/>
    <col min="515" max="515" width="128.36328125" customWidth="1"/>
    <col min="769" max="769" width="4.453125" customWidth="1"/>
    <col min="770" max="770" width="14.36328125" customWidth="1"/>
    <col min="771" max="771" width="128.36328125" customWidth="1"/>
    <col min="1025" max="1025" width="4.453125" customWidth="1"/>
    <col min="1026" max="1026" width="14.36328125" customWidth="1"/>
    <col min="1027" max="1027" width="128.36328125" customWidth="1"/>
    <col min="1281" max="1281" width="4.453125" customWidth="1"/>
    <col min="1282" max="1282" width="14.36328125" customWidth="1"/>
    <col min="1283" max="1283" width="128.36328125" customWidth="1"/>
    <col min="1537" max="1537" width="4.453125" customWidth="1"/>
    <col min="1538" max="1538" width="14.36328125" customWidth="1"/>
    <col min="1539" max="1539" width="128.36328125" customWidth="1"/>
    <col min="1793" max="1793" width="4.453125" customWidth="1"/>
    <col min="1794" max="1794" width="14.36328125" customWidth="1"/>
    <col min="1795" max="1795" width="128.36328125" customWidth="1"/>
    <col min="2049" max="2049" width="4.453125" customWidth="1"/>
    <col min="2050" max="2050" width="14.36328125" customWidth="1"/>
    <col min="2051" max="2051" width="128.36328125" customWidth="1"/>
    <col min="2305" max="2305" width="4.453125" customWidth="1"/>
    <col min="2306" max="2306" width="14.36328125" customWidth="1"/>
    <col min="2307" max="2307" width="128.36328125" customWidth="1"/>
    <col min="2561" max="2561" width="4.453125" customWidth="1"/>
    <col min="2562" max="2562" width="14.36328125" customWidth="1"/>
    <col min="2563" max="2563" width="128.36328125" customWidth="1"/>
    <col min="2817" max="2817" width="4.453125" customWidth="1"/>
    <col min="2818" max="2818" width="14.36328125" customWidth="1"/>
    <col min="2819" max="2819" width="128.36328125" customWidth="1"/>
    <col min="3073" max="3073" width="4.453125" customWidth="1"/>
    <col min="3074" max="3074" width="14.36328125" customWidth="1"/>
    <col min="3075" max="3075" width="128.36328125" customWidth="1"/>
    <col min="3329" max="3329" width="4.453125" customWidth="1"/>
    <col min="3330" max="3330" width="14.36328125" customWidth="1"/>
    <col min="3331" max="3331" width="128.36328125" customWidth="1"/>
    <col min="3585" max="3585" width="4.453125" customWidth="1"/>
    <col min="3586" max="3586" width="14.36328125" customWidth="1"/>
    <col min="3587" max="3587" width="128.36328125" customWidth="1"/>
    <col min="3841" max="3841" width="4.453125" customWidth="1"/>
    <col min="3842" max="3842" width="14.36328125" customWidth="1"/>
    <col min="3843" max="3843" width="128.36328125" customWidth="1"/>
    <col min="4097" max="4097" width="4.453125" customWidth="1"/>
    <col min="4098" max="4098" width="14.36328125" customWidth="1"/>
    <col min="4099" max="4099" width="128.36328125" customWidth="1"/>
    <col min="4353" max="4353" width="4.453125" customWidth="1"/>
    <col min="4354" max="4354" width="14.36328125" customWidth="1"/>
    <col min="4355" max="4355" width="128.36328125" customWidth="1"/>
    <col min="4609" max="4609" width="4.453125" customWidth="1"/>
    <col min="4610" max="4610" width="14.36328125" customWidth="1"/>
    <col min="4611" max="4611" width="128.36328125" customWidth="1"/>
    <col min="4865" max="4865" width="4.453125" customWidth="1"/>
    <col min="4866" max="4866" width="14.36328125" customWidth="1"/>
    <col min="4867" max="4867" width="128.36328125" customWidth="1"/>
    <col min="5121" max="5121" width="4.453125" customWidth="1"/>
    <col min="5122" max="5122" width="14.36328125" customWidth="1"/>
    <col min="5123" max="5123" width="128.36328125" customWidth="1"/>
    <col min="5377" max="5377" width="4.453125" customWidth="1"/>
    <col min="5378" max="5378" width="14.36328125" customWidth="1"/>
    <col min="5379" max="5379" width="128.36328125" customWidth="1"/>
    <col min="5633" max="5633" width="4.453125" customWidth="1"/>
    <col min="5634" max="5634" width="14.36328125" customWidth="1"/>
    <col min="5635" max="5635" width="128.36328125" customWidth="1"/>
    <col min="5889" max="5889" width="4.453125" customWidth="1"/>
    <col min="5890" max="5890" width="14.36328125" customWidth="1"/>
    <col min="5891" max="5891" width="128.36328125" customWidth="1"/>
    <col min="6145" max="6145" width="4.453125" customWidth="1"/>
    <col min="6146" max="6146" width="14.36328125" customWidth="1"/>
    <col min="6147" max="6147" width="128.36328125" customWidth="1"/>
    <col min="6401" max="6401" width="4.453125" customWidth="1"/>
    <col min="6402" max="6402" width="14.36328125" customWidth="1"/>
    <col min="6403" max="6403" width="128.36328125" customWidth="1"/>
    <col min="6657" max="6657" width="4.453125" customWidth="1"/>
    <col min="6658" max="6658" width="14.36328125" customWidth="1"/>
    <col min="6659" max="6659" width="128.36328125" customWidth="1"/>
    <col min="6913" max="6913" width="4.453125" customWidth="1"/>
    <col min="6914" max="6914" width="14.36328125" customWidth="1"/>
    <col min="6915" max="6915" width="128.36328125" customWidth="1"/>
    <col min="7169" max="7169" width="4.453125" customWidth="1"/>
    <col min="7170" max="7170" width="14.36328125" customWidth="1"/>
    <col min="7171" max="7171" width="128.36328125" customWidth="1"/>
    <col min="7425" max="7425" width="4.453125" customWidth="1"/>
    <col min="7426" max="7426" width="14.36328125" customWidth="1"/>
    <col min="7427" max="7427" width="128.36328125" customWidth="1"/>
    <col min="7681" max="7681" width="4.453125" customWidth="1"/>
    <col min="7682" max="7682" width="14.36328125" customWidth="1"/>
    <col min="7683" max="7683" width="128.36328125" customWidth="1"/>
    <col min="7937" max="7937" width="4.453125" customWidth="1"/>
    <col min="7938" max="7938" width="14.36328125" customWidth="1"/>
    <col min="7939" max="7939" width="128.36328125" customWidth="1"/>
    <col min="8193" max="8193" width="4.453125" customWidth="1"/>
    <col min="8194" max="8194" width="14.36328125" customWidth="1"/>
    <col min="8195" max="8195" width="128.36328125" customWidth="1"/>
    <col min="8449" max="8449" width="4.453125" customWidth="1"/>
    <col min="8450" max="8450" width="14.36328125" customWidth="1"/>
    <col min="8451" max="8451" width="128.36328125" customWidth="1"/>
    <col min="8705" max="8705" width="4.453125" customWidth="1"/>
    <col min="8706" max="8706" width="14.36328125" customWidth="1"/>
    <col min="8707" max="8707" width="128.36328125" customWidth="1"/>
    <col min="8961" max="8961" width="4.453125" customWidth="1"/>
    <col min="8962" max="8962" width="14.36328125" customWidth="1"/>
    <col min="8963" max="8963" width="128.36328125" customWidth="1"/>
    <col min="9217" max="9217" width="4.453125" customWidth="1"/>
    <col min="9218" max="9218" width="14.36328125" customWidth="1"/>
    <col min="9219" max="9219" width="128.36328125" customWidth="1"/>
    <col min="9473" max="9473" width="4.453125" customWidth="1"/>
    <col min="9474" max="9474" width="14.36328125" customWidth="1"/>
    <col min="9475" max="9475" width="128.36328125" customWidth="1"/>
    <col min="9729" max="9729" width="4.453125" customWidth="1"/>
    <col min="9730" max="9730" width="14.36328125" customWidth="1"/>
    <col min="9731" max="9731" width="128.36328125" customWidth="1"/>
    <col min="9985" max="9985" width="4.453125" customWidth="1"/>
    <col min="9986" max="9986" width="14.36328125" customWidth="1"/>
    <col min="9987" max="9987" width="128.36328125" customWidth="1"/>
    <col min="10241" max="10241" width="4.453125" customWidth="1"/>
    <col min="10242" max="10242" width="14.36328125" customWidth="1"/>
    <col min="10243" max="10243" width="128.36328125" customWidth="1"/>
    <col min="10497" max="10497" width="4.453125" customWidth="1"/>
    <col min="10498" max="10498" width="14.36328125" customWidth="1"/>
    <col min="10499" max="10499" width="128.36328125" customWidth="1"/>
    <col min="10753" max="10753" width="4.453125" customWidth="1"/>
    <col min="10754" max="10754" width="14.36328125" customWidth="1"/>
    <col min="10755" max="10755" width="128.36328125" customWidth="1"/>
    <col min="11009" max="11009" width="4.453125" customWidth="1"/>
    <col min="11010" max="11010" width="14.36328125" customWidth="1"/>
    <col min="11011" max="11011" width="128.36328125" customWidth="1"/>
    <col min="11265" max="11265" width="4.453125" customWidth="1"/>
    <col min="11266" max="11266" width="14.36328125" customWidth="1"/>
    <col min="11267" max="11267" width="128.36328125" customWidth="1"/>
    <col min="11521" max="11521" width="4.453125" customWidth="1"/>
    <col min="11522" max="11522" width="14.36328125" customWidth="1"/>
    <col min="11523" max="11523" width="128.36328125" customWidth="1"/>
    <col min="11777" max="11777" width="4.453125" customWidth="1"/>
    <col min="11778" max="11778" width="14.36328125" customWidth="1"/>
    <col min="11779" max="11779" width="128.36328125" customWidth="1"/>
    <col min="12033" max="12033" width="4.453125" customWidth="1"/>
    <col min="12034" max="12034" width="14.36328125" customWidth="1"/>
    <col min="12035" max="12035" width="128.36328125" customWidth="1"/>
    <col min="12289" max="12289" width="4.453125" customWidth="1"/>
    <col min="12290" max="12290" width="14.36328125" customWidth="1"/>
    <col min="12291" max="12291" width="128.36328125" customWidth="1"/>
    <col min="12545" max="12545" width="4.453125" customWidth="1"/>
    <col min="12546" max="12546" width="14.36328125" customWidth="1"/>
    <col min="12547" max="12547" width="128.36328125" customWidth="1"/>
    <col min="12801" max="12801" width="4.453125" customWidth="1"/>
    <col min="12802" max="12802" width="14.36328125" customWidth="1"/>
    <col min="12803" max="12803" width="128.36328125" customWidth="1"/>
    <col min="13057" max="13057" width="4.453125" customWidth="1"/>
    <col min="13058" max="13058" width="14.36328125" customWidth="1"/>
    <col min="13059" max="13059" width="128.36328125" customWidth="1"/>
    <col min="13313" max="13313" width="4.453125" customWidth="1"/>
    <col min="13314" max="13314" width="14.36328125" customWidth="1"/>
    <col min="13315" max="13315" width="128.36328125" customWidth="1"/>
    <col min="13569" max="13569" width="4.453125" customWidth="1"/>
    <col min="13570" max="13570" width="14.36328125" customWidth="1"/>
    <col min="13571" max="13571" width="128.36328125" customWidth="1"/>
    <col min="13825" max="13825" width="4.453125" customWidth="1"/>
    <col min="13826" max="13826" width="14.36328125" customWidth="1"/>
    <col min="13827" max="13827" width="128.36328125" customWidth="1"/>
    <col min="14081" max="14081" width="4.453125" customWidth="1"/>
    <col min="14082" max="14082" width="14.36328125" customWidth="1"/>
    <col min="14083" max="14083" width="128.36328125" customWidth="1"/>
    <col min="14337" max="14337" width="4.453125" customWidth="1"/>
    <col min="14338" max="14338" width="14.36328125" customWidth="1"/>
    <col min="14339" max="14339" width="128.36328125" customWidth="1"/>
    <col min="14593" max="14593" width="4.453125" customWidth="1"/>
    <col min="14594" max="14594" width="14.36328125" customWidth="1"/>
    <col min="14595" max="14595" width="128.36328125" customWidth="1"/>
    <col min="14849" max="14849" width="4.453125" customWidth="1"/>
    <col min="14850" max="14850" width="14.36328125" customWidth="1"/>
    <col min="14851" max="14851" width="128.36328125" customWidth="1"/>
    <col min="15105" max="15105" width="4.453125" customWidth="1"/>
    <col min="15106" max="15106" width="14.36328125" customWidth="1"/>
    <col min="15107" max="15107" width="128.36328125" customWidth="1"/>
    <col min="15361" max="15361" width="4.453125" customWidth="1"/>
    <col min="15362" max="15362" width="14.36328125" customWidth="1"/>
    <col min="15363" max="15363" width="128.36328125" customWidth="1"/>
    <col min="15617" max="15617" width="4.453125" customWidth="1"/>
    <col min="15618" max="15618" width="14.36328125" customWidth="1"/>
    <col min="15619" max="15619" width="128.36328125" customWidth="1"/>
    <col min="15873" max="15873" width="4.453125" customWidth="1"/>
    <col min="15874" max="15874" width="14.36328125" customWidth="1"/>
    <col min="15875" max="15875" width="128.36328125" customWidth="1"/>
    <col min="16129" max="16129" width="4.453125" customWidth="1"/>
    <col min="16130" max="16130" width="14.36328125" customWidth="1"/>
    <col min="16131" max="16131" width="128.36328125" customWidth="1"/>
  </cols>
  <sheetData>
    <row r="2" spans="1:3" x14ac:dyDescent="0.35">
      <c r="B2" t="s">
        <v>76</v>
      </c>
    </row>
    <row r="3" spans="1:3" x14ac:dyDescent="0.35">
      <c r="B3" t="s">
        <v>77</v>
      </c>
    </row>
    <row r="4" spans="1:3" x14ac:dyDescent="0.35">
      <c r="B4" t="s">
        <v>78</v>
      </c>
    </row>
    <row r="5" spans="1:3" ht="15" thickBot="1" x14ac:dyDescent="0.4"/>
    <row r="6" spans="1:3" ht="16" thickBot="1" x14ac:dyDescent="0.4">
      <c r="A6" s="97" t="s">
        <v>62</v>
      </c>
      <c r="B6" s="98"/>
      <c r="C6" s="99"/>
    </row>
    <row r="7" spans="1:3" ht="139.5" x14ac:dyDescent="0.35">
      <c r="A7" s="74">
        <v>1</v>
      </c>
      <c r="B7" s="75" t="s">
        <v>79</v>
      </c>
      <c r="C7" s="76" t="s">
        <v>80</v>
      </c>
    </row>
    <row r="8" spans="1:3" ht="139.5" x14ac:dyDescent="0.35">
      <c r="A8" s="77">
        <v>2</v>
      </c>
      <c r="B8" s="78" t="s">
        <v>81</v>
      </c>
      <c r="C8" s="79" t="s">
        <v>82</v>
      </c>
    </row>
    <row r="9" spans="1:3" ht="15.5" x14ac:dyDescent="0.35">
      <c r="A9" s="77">
        <v>3</v>
      </c>
      <c r="B9" s="80" t="s">
        <v>83</v>
      </c>
      <c r="C9" s="81" t="s">
        <v>111</v>
      </c>
    </row>
    <row r="10" spans="1:3" ht="15.5" x14ac:dyDescent="0.35">
      <c r="A10" s="100">
        <v>4</v>
      </c>
      <c r="B10" s="103" t="s">
        <v>84</v>
      </c>
      <c r="C10" s="82" t="s">
        <v>85</v>
      </c>
    </row>
    <row r="11" spans="1:3" ht="15.5" x14ac:dyDescent="0.35">
      <c r="A11" s="101"/>
      <c r="B11" s="104"/>
      <c r="C11" s="82" t="s">
        <v>86</v>
      </c>
    </row>
    <row r="12" spans="1:3" ht="31" x14ac:dyDescent="0.35">
      <c r="A12" s="102"/>
      <c r="B12" s="105"/>
      <c r="C12" s="82" t="s">
        <v>87</v>
      </c>
    </row>
    <row r="13" spans="1:3" ht="31" x14ac:dyDescent="0.35">
      <c r="A13" s="100">
        <v>5</v>
      </c>
      <c r="B13" s="103" t="s">
        <v>88</v>
      </c>
      <c r="C13" s="82" t="s">
        <v>89</v>
      </c>
    </row>
    <row r="14" spans="1:3" ht="46.5" x14ac:dyDescent="0.35">
      <c r="A14" s="101"/>
      <c r="B14" s="104"/>
      <c r="C14" s="83" t="s">
        <v>90</v>
      </c>
    </row>
    <row r="15" spans="1:3" ht="217" x14ac:dyDescent="0.35">
      <c r="A15" s="84">
        <v>6</v>
      </c>
      <c r="B15" s="85" t="s">
        <v>91</v>
      </c>
      <c r="C15" s="82" t="s">
        <v>92</v>
      </c>
    </row>
    <row r="16" spans="1:3" ht="62" x14ac:dyDescent="0.35">
      <c r="A16" s="84">
        <v>7</v>
      </c>
      <c r="B16" s="85" t="s">
        <v>93</v>
      </c>
      <c r="C16" s="82" t="s">
        <v>94</v>
      </c>
    </row>
    <row r="17" spans="1:3" ht="124" x14ac:dyDescent="0.35">
      <c r="A17" s="84">
        <v>8</v>
      </c>
      <c r="B17" s="85" t="s">
        <v>95</v>
      </c>
      <c r="C17" s="81" t="s">
        <v>96</v>
      </c>
    </row>
    <row r="18" spans="1:3" ht="108.5" x14ac:dyDescent="0.35">
      <c r="A18" s="84">
        <v>9</v>
      </c>
      <c r="B18" s="85" t="s">
        <v>97</v>
      </c>
      <c r="C18" s="81" t="s">
        <v>98</v>
      </c>
    </row>
    <row r="19" spans="1:3" ht="170.5" x14ac:dyDescent="0.35">
      <c r="A19" s="84">
        <v>10</v>
      </c>
      <c r="B19" s="85" t="s">
        <v>99</v>
      </c>
      <c r="C19" s="82" t="s">
        <v>100</v>
      </c>
    </row>
    <row r="20" spans="1:3" ht="46.5" x14ac:dyDescent="0.35">
      <c r="A20" s="84">
        <v>11</v>
      </c>
      <c r="B20" s="85" t="s">
        <v>101</v>
      </c>
      <c r="C20" s="82" t="s">
        <v>102</v>
      </c>
    </row>
    <row r="21" spans="1:3" ht="108.5" x14ac:dyDescent="0.35">
      <c r="A21" s="84">
        <v>12</v>
      </c>
      <c r="B21" s="85" t="s">
        <v>103</v>
      </c>
      <c r="C21" s="82" t="s">
        <v>104</v>
      </c>
    </row>
    <row r="22" spans="1:3" ht="124" x14ac:dyDescent="0.35">
      <c r="A22" s="84">
        <v>13</v>
      </c>
      <c r="B22" s="85" t="s">
        <v>105</v>
      </c>
      <c r="C22" s="82" t="s">
        <v>106</v>
      </c>
    </row>
    <row r="23" spans="1:3" ht="217" x14ac:dyDescent="0.35">
      <c r="A23" s="84">
        <v>14</v>
      </c>
      <c r="B23" s="85" t="s">
        <v>107</v>
      </c>
      <c r="C23" s="82" t="s">
        <v>108</v>
      </c>
    </row>
    <row r="24" spans="1:3" ht="93" x14ac:dyDescent="0.35">
      <c r="A24" s="84">
        <v>15</v>
      </c>
      <c r="B24" s="85" t="s">
        <v>109</v>
      </c>
      <c r="C24" s="82" t="s">
        <v>110</v>
      </c>
    </row>
  </sheetData>
  <mergeCells count="5">
    <mergeCell ref="A6:C6"/>
    <mergeCell ref="A10:A12"/>
    <mergeCell ref="B10:B12"/>
    <mergeCell ref="A13:A14"/>
    <mergeCell ref="B13:B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BBT</vt:lpstr>
      <vt:lpstr>T&amp;C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2023-07-14T11:10:08Z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2m" linkTarget="Prop_2m">
    <vt:lpwstr>#REF!</vt:lpwstr>
  </property>
</Properties>
</file>