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amesh\TDS\TDS 2023-24\SOV PHASE-III\"/>
    </mc:Choice>
  </mc:AlternateContent>
  <xr:revisionPtr revIDLastSave="0" documentId="13_ncr:1_{8024D4EB-89E8-4EB7-B077-3928D702B69A}" xr6:coauthVersionLast="47" xr6:coauthVersionMax="47" xr10:uidLastSave="{00000000-0000-0000-0000-000000000000}"/>
  <bookViews>
    <workbookView xWindow="-120" yWindow="-120" windowWidth="20730" windowHeight="11160" activeTab="2" xr2:uid="{4655BAF4-62C4-41D9-8454-B23AF849B189}"/>
  </bookViews>
  <sheets>
    <sheet name="APRIL-23" sheetId="4" r:id="rId1"/>
    <sheet name="May-23" sheetId="2" r:id="rId2"/>
    <sheet name="june-23" sheetId="3" r:id="rId3"/>
    <sheet name="july-22" sheetId="6" r:id="rId4"/>
    <sheet name="Aug-22" sheetId="7" r:id="rId5"/>
    <sheet name="Sept-22" sheetId="8" r:id="rId6"/>
    <sheet name="oct-22" sheetId="9" r:id="rId7"/>
    <sheet name="Nov-22" sheetId="10" r:id="rId8"/>
    <sheet name="Dec-22" sheetId="11" r:id="rId9"/>
    <sheet name="Jan-23" sheetId="12" r:id="rId10"/>
    <sheet name="Feb-23" sheetId="13" r:id="rId11"/>
    <sheet name="March-23" sheetId="14" r:id="rId12"/>
    <sheet name="book tds" sheetId="5" state="hidden" r:id="rId13"/>
  </sheets>
  <externalReferences>
    <externalReference r:id="rId14"/>
  </externalReferences>
  <definedNames>
    <definedName name="LstDedSection">[1]Master!$E$2:$E$16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3" l="1"/>
  <c r="E122" i="4"/>
  <c r="D137" i="3"/>
  <c r="E123" i="3"/>
  <c r="D123" i="3"/>
  <c r="E132" i="3"/>
  <c r="E131" i="3"/>
  <c r="E130" i="3"/>
  <c r="E129" i="3"/>
  <c r="D132" i="3"/>
  <c r="E126" i="3"/>
  <c r="E128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A109" i="3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08" i="3"/>
  <c r="E103" i="3"/>
  <c r="D103" i="3"/>
  <c r="E90" i="3"/>
  <c r="D90" i="3"/>
  <c r="G5" i="2"/>
  <c r="D66" i="2"/>
  <c r="E66" i="2"/>
  <c r="E88" i="2"/>
  <c r="D88" i="2"/>
  <c r="E104" i="4"/>
  <c r="D104" i="4"/>
  <c r="E120" i="4"/>
  <c r="E118" i="4"/>
  <c r="D118" i="4"/>
  <c r="D86" i="4"/>
  <c r="E86" i="4"/>
  <c r="E177" i="14"/>
  <c r="E171" i="14"/>
  <c r="E168" i="14"/>
  <c r="D168" i="14"/>
  <c r="D155" i="14"/>
  <c r="E155" i="14"/>
  <c r="D141" i="14"/>
  <c r="E141" i="14"/>
  <c r="E118" i="14"/>
  <c r="D118" i="14"/>
  <c r="F141" i="14"/>
  <c r="A123" i="14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8" i="14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D113" i="13"/>
  <c r="D92" i="13"/>
  <c r="E92" i="13"/>
  <c r="E110" i="13"/>
  <c r="E107" i="13"/>
  <c r="D107" i="13"/>
  <c r="E100" i="13"/>
  <c r="D100" i="13"/>
  <c r="F92" i="13"/>
  <c r="A85" i="13"/>
  <c r="A86" i="13" s="1"/>
  <c r="E80" i="13"/>
  <c r="D80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5" i="13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E86" i="12"/>
  <c r="E115" i="12"/>
  <c r="E112" i="12"/>
  <c r="D112" i="12"/>
  <c r="E105" i="12"/>
  <c r="D105" i="12"/>
  <c r="F97" i="12"/>
  <c r="E97" i="12"/>
  <c r="D97" i="12"/>
  <c r="A92" i="12"/>
  <c r="A95" i="12" s="1"/>
  <c r="A96" i="12" s="1"/>
  <c r="A91" i="12"/>
  <c r="E118" i="12"/>
  <c r="D8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D140" i="11"/>
  <c r="E137" i="11"/>
  <c r="D134" i="11"/>
  <c r="E134" i="11"/>
  <c r="E140" i="11" s="1"/>
  <c r="E123" i="11"/>
  <c r="D123" i="11"/>
  <c r="E105" i="11"/>
  <c r="D87" i="11"/>
  <c r="E87" i="11"/>
  <c r="F105" i="11"/>
  <c r="D105" i="11"/>
  <c r="A92" i="1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E108" i="10"/>
  <c r="D108" i="10"/>
  <c r="E95" i="10"/>
  <c r="D95" i="10"/>
  <c r="E102" i="10"/>
  <c r="D102" i="10"/>
  <c r="F82" i="10"/>
  <c r="E82" i="10"/>
  <c r="D82" i="10"/>
  <c r="A75" i="10"/>
  <c r="A76" i="10" s="1"/>
  <c r="A77" i="10" s="1"/>
  <c r="A78" i="10" s="1"/>
  <c r="A79" i="10" s="1"/>
  <c r="A80" i="10" s="1"/>
  <c r="E70" i="10"/>
  <c r="D70" i="10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D114" i="9"/>
  <c r="E111" i="9"/>
  <c r="E114" i="9" s="1"/>
  <c r="D108" i="9"/>
  <c r="F99" i="9"/>
  <c r="E99" i="9"/>
  <c r="D99" i="9"/>
  <c r="A89" i="9"/>
  <c r="A90" i="9" s="1"/>
  <c r="A91" i="9" s="1"/>
  <c r="A92" i="9" s="1"/>
  <c r="A93" i="9" s="1"/>
  <c r="A94" i="9" s="1"/>
  <c r="A95" i="9" s="1"/>
  <c r="A96" i="9" s="1"/>
  <c r="A97" i="9" s="1"/>
  <c r="E84" i="9"/>
  <c r="D84" i="9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E92" i="7"/>
  <c r="E91" i="7"/>
  <c r="E90" i="7"/>
  <c r="E89" i="7"/>
  <c r="E88" i="7"/>
  <c r="E87" i="7"/>
  <c r="E86" i="7"/>
  <c r="E85" i="7"/>
  <c r="E84" i="7"/>
  <c r="E83" i="7"/>
  <c r="E82" i="7"/>
  <c r="E116" i="8"/>
  <c r="E115" i="8"/>
  <c r="E114" i="8"/>
  <c r="E113" i="8"/>
  <c r="E112" i="8"/>
  <c r="D110" i="8"/>
  <c r="E108" i="8"/>
  <c r="D101" i="8"/>
  <c r="E101" i="8"/>
  <c r="E120" i="8"/>
  <c r="D117" i="8"/>
  <c r="E107" i="8"/>
  <c r="E106" i="8"/>
  <c r="E105" i="8"/>
  <c r="E110" i="8" s="1"/>
  <c r="F101" i="8"/>
  <c r="A85" i="8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E80" i="8"/>
  <c r="D80" i="8"/>
  <c r="A18" i="8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E95" i="7"/>
  <c r="D98" i="7"/>
  <c r="D92" i="7"/>
  <c r="D80" i="7"/>
  <c r="E79" i="7"/>
  <c r="E78" i="7"/>
  <c r="G53" i="7"/>
  <c r="E77" i="7"/>
  <c r="E80" i="7" s="1"/>
  <c r="F73" i="7"/>
  <c r="E73" i="7"/>
  <c r="D73" i="7"/>
  <c r="A59" i="7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E54" i="7"/>
  <c r="D54" i="7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E114" i="6"/>
  <c r="E105" i="6"/>
  <c r="D114" i="6"/>
  <c r="E109" i="6"/>
  <c r="D81" i="6"/>
  <c r="D105" i="6"/>
  <c r="F105" i="6"/>
  <c r="A86" i="6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E81" i="6"/>
  <c r="A17" i="6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E134" i="3"/>
  <c r="E127" i="3"/>
  <c r="A113" i="14" l="1"/>
  <c r="A114" i="14" s="1"/>
  <c r="A115" i="14" s="1"/>
  <c r="A116" i="14" s="1"/>
  <c r="A117" i="14" s="1"/>
  <c r="D177" i="14"/>
  <c r="E113" i="13"/>
  <c r="D118" i="12"/>
  <c r="E108" i="9"/>
  <c r="E98" i="7"/>
  <c r="E117" i="8"/>
  <c r="E123" i="8" s="1"/>
  <c r="D123" i="8"/>
  <c r="E90" i="2"/>
  <c r="A71" i="2" l="1"/>
  <c r="A72" i="2" s="1"/>
  <c r="A73" i="2" s="1"/>
  <c r="A74" i="2" s="1"/>
  <c r="A75" i="2" s="1"/>
  <c r="A76" i="2" s="1"/>
  <c r="A77" i="2" s="1"/>
  <c r="A78" i="2" s="1"/>
  <c r="A79" i="2" s="1"/>
  <c r="E80" i="2"/>
  <c r="E93" i="2" s="1"/>
  <c r="D80" i="2"/>
  <c r="D93" i="2" s="1"/>
  <c r="D122" i="4" l="1"/>
  <c r="A91" i="4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E19" i="5"/>
  <c r="E17" i="5"/>
  <c r="A11" i="5"/>
  <c r="A12" i="5" s="1"/>
  <c r="E13" i="5"/>
  <c r="D13" i="5"/>
  <c r="E7" i="5"/>
  <c r="D7" i="5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5" i="2" s="1"/>
  <c r="A56" i="2" s="1"/>
  <c r="A57" i="2" s="1"/>
  <c r="A58" i="2" s="1"/>
  <c r="A59" i="2" s="1"/>
  <c r="A60" i="2" s="1"/>
  <c r="A61" i="2" s="1"/>
  <c r="A62" i="2" s="1"/>
  <c r="A63" i="2" s="1"/>
  <c r="A65" i="2" s="1"/>
  <c r="A94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D19" i="5" l="1"/>
</calcChain>
</file>

<file path=xl/sharedStrings.xml><?xml version="1.0" encoding="utf-8"?>
<sst xmlns="http://schemas.openxmlformats.org/spreadsheetml/2006/main" count="1517" uniqueCount="158">
  <si>
    <t>SL.No</t>
  </si>
  <si>
    <t>Particulars</t>
  </si>
  <si>
    <t>Percentage</t>
  </si>
  <si>
    <t>Amount</t>
  </si>
  <si>
    <t>TDS</t>
  </si>
  <si>
    <t>Section</t>
  </si>
  <si>
    <t>Total</t>
  </si>
  <si>
    <t>194C</t>
  </si>
  <si>
    <t>Grand Total</t>
  </si>
  <si>
    <t>SILVER OAK VILLS -III</t>
  </si>
  <si>
    <t>CONT-Anirudh</t>
  </si>
  <si>
    <t>CONT-Baijnath</t>
  </si>
  <si>
    <t>CONT-Bohini Basappa</t>
  </si>
  <si>
    <t>CONT-Jyothiram</t>
  </si>
  <si>
    <t>WO-Vasanthi Constructions &amp; Developers</t>
  </si>
  <si>
    <t>SP-Expert Security guards</t>
  </si>
  <si>
    <t>SP-Shreyas Services</t>
  </si>
  <si>
    <t>Professional 194J 10%</t>
  </si>
  <si>
    <t>Contractors 194C(2%)</t>
  </si>
  <si>
    <t>SUP-Summit sales LLP</t>
  </si>
  <si>
    <t>CONT- J Sushanth Kumar</t>
  </si>
  <si>
    <t>DW-Anirudh Dhal</t>
  </si>
  <si>
    <t>DW-Duguru Ramulu</t>
  </si>
  <si>
    <t>DW-Radha Krishna</t>
  </si>
  <si>
    <t>DW- N. Nagaraju</t>
  </si>
  <si>
    <t>CONJBDW-G Mannem</t>
  </si>
  <si>
    <t>WO-Mohd Ishaq( Turnkey Contractor)</t>
  </si>
  <si>
    <t>CONT-Benumadabdas</t>
  </si>
  <si>
    <t>WO-Surasani Constructions Pvt Ltd-III</t>
  </si>
  <si>
    <t>WO-Rohan Constructions</t>
  </si>
  <si>
    <t>DW-G.Mannem</t>
  </si>
  <si>
    <t>DW-Benumadab Das</t>
  </si>
  <si>
    <t>CONT- Tirupathi Singh</t>
  </si>
  <si>
    <t>CONT-V Balreddy</t>
  </si>
  <si>
    <t>CONT-K Krishna</t>
  </si>
  <si>
    <t>Contractors 194C</t>
  </si>
  <si>
    <t>contractors 194c</t>
  </si>
  <si>
    <t>DW-G Mannem</t>
  </si>
  <si>
    <t>CONT-N Nagaraju</t>
  </si>
  <si>
    <t>CONJBDW-N Nagaraju</t>
  </si>
  <si>
    <t>summit sales LLP Logistics</t>
  </si>
  <si>
    <t>Sub Total</t>
  </si>
  <si>
    <t>SUP-Serene Constructions LLP</t>
  </si>
  <si>
    <t>SP-Expert Security Guards</t>
  </si>
  <si>
    <t>TDS STATEMENT FOR THE MONTH OF MARCH-2022</t>
  </si>
  <si>
    <t>TOTAL</t>
  </si>
  <si>
    <t>SILVER OAK VILLA LLP SOV-III</t>
  </si>
  <si>
    <t>CONT-G Mannem</t>
  </si>
  <si>
    <t>Serene Constructions LLP</t>
  </si>
  <si>
    <t>19C</t>
  </si>
  <si>
    <t>CONT-T.Yellana</t>
  </si>
  <si>
    <t>CONT-Duguru Ramulu</t>
  </si>
  <si>
    <t>SUP-Y.Pushpalatha</t>
  </si>
  <si>
    <t>SP-Summit Sales LLP Logistics</t>
  </si>
  <si>
    <t>TDS STATEMENT FOR THE MONTH OF JULY-2022</t>
  </si>
  <si>
    <t>CONT-Janardhan Prasad on Alc</t>
  </si>
  <si>
    <t>CONT-V Bal Reddy</t>
  </si>
  <si>
    <t>DW- Radhakrishna. Y</t>
  </si>
  <si>
    <t>DW-Banitha Das</t>
  </si>
  <si>
    <t>CONT- Sanku Suresh</t>
  </si>
  <si>
    <t>CONT-Sandeep Kumar Nishad</t>
  </si>
  <si>
    <t>CONT- K Krishna</t>
  </si>
  <si>
    <t xml:space="preserve"> Total</t>
  </si>
  <si>
    <t>TDS STATEMENT FOR THE MONTH OF AUG-2022</t>
  </si>
  <si>
    <t>DW-Benumdabdas</t>
  </si>
  <si>
    <t>Y pushpalatha</t>
  </si>
  <si>
    <t>SP-Shruti Agarwal</t>
  </si>
  <si>
    <t>SP-R S Bajaj and Associates</t>
  </si>
  <si>
    <t>Commission @ 5%</t>
  </si>
  <si>
    <t>krishna prasad</t>
  </si>
  <si>
    <t>venkataramana reddy</t>
  </si>
  <si>
    <t>sarita</t>
  </si>
  <si>
    <t>K prabhakar reddy</t>
  </si>
  <si>
    <t>ch ramesh</t>
  </si>
  <si>
    <t>TDS STATEMENT FOR THE MONTH OF SEPT-2022</t>
  </si>
  <si>
    <t>CONJBDW-Anirudh Dhal</t>
  </si>
  <si>
    <t>DW- Biroporida</t>
  </si>
  <si>
    <t>WO-Rekha Pandey Tuenkey Contractor</t>
  </si>
  <si>
    <t>CONT-G Snehalatha</t>
  </si>
  <si>
    <t>Tiles, Granite, Etc. GST 18%</t>
  </si>
  <si>
    <t>Summit Sales LLP Common Expenses</t>
  </si>
  <si>
    <t>EMP-Beemagoni Meenakshi</t>
  </si>
  <si>
    <t>EMP-V Veerabrahmam</t>
  </si>
  <si>
    <t>EMP-Gurram Chandra Kanth</t>
  </si>
  <si>
    <t>EMP-K Purshotham</t>
  </si>
  <si>
    <t>EMP-Jakkula Kiran Kumar</t>
  </si>
  <si>
    <t>TDS STATEMENT FOR THE MONTH OF OCT-2022</t>
  </si>
  <si>
    <t>CONT-Radha Krishna</t>
  </si>
  <si>
    <t>Pusphalatha</t>
  </si>
  <si>
    <t>TDS STATEMENT FOR THE MONTH OF NOV-2022</t>
  </si>
  <si>
    <t>CONT-Banitha Das</t>
  </si>
  <si>
    <t>JW-Anirudhal</t>
  </si>
  <si>
    <t>Y ravi shankar</t>
  </si>
  <si>
    <t xml:space="preserve">Roahan constructions </t>
  </si>
  <si>
    <t>Commission @5%</t>
  </si>
  <si>
    <t>shruti agarwal</t>
  </si>
  <si>
    <t>194Q</t>
  </si>
  <si>
    <t>TDS STATEMENT FOR THE MONTH OF Dec-22</t>
  </si>
  <si>
    <t>CONT-Biroporida</t>
  </si>
  <si>
    <t>CONT-Kailash Pandey</t>
  </si>
  <si>
    <t>CONJBDW-Baijnath</t>
  </si>
  <si>
    <t>CONJBDW-K.Subash Chandra bose</t>
  </si>
  <si>
    <t>pursphatha</t>
  </si>
  <si>
    <t>SP-Summit Sales LLP Common Expenses</t>
  </si>
  <si>
    <t>KGM &amp;Co</t>
  </si>
  <si>
    <t>TDS STATEMENT FOR THE MONTH OF Jan-23</t>
  </si>
  <si>
    <t>surasani infra</t>
  </si>
  <si>
    <t>Rohan constructions</t>
  </si>
  <si>
    <t>Ajay meta</t>
  </si>
  <si>
    <t>TDS STATEMENT FOR THE MONTH OF FEB-23</t>
  </si>
  <si>
    <t>CONJBDW-Biroporida</t>
  </si>
  <si>
    <t>Ravi shankar</t>
  </si>
  <si>
    <t>Surasani infra</t>
  </si>
  <si>
    <t>TDS STATEMENT FOR THE MONTH OF March-23</t>
  </si>
  <si>
    <t>EUC- Janardhan Prasad</t>
  </si>
  <si>
    <t>EUC-G.Sneha Latha</t>
  </si>
  <si>
    <t>CONJBDW-Radha Krishna</t>
  </si>
  <si>
    <t>CONT-Chotelal</t>
  </si>
  <si>
    <t>CONT-K Sravan Kumar</t>
  </si>
  <si>
    <t>OEUD-pusphaltha</t>
  </si>
  <si>
    <t>OEUD- Y ravikumar</t>
  </si>
  <si>
    <t>shreya serivces</t>
  </si>
  <si>
    <t>Jananrdhan pradad</t>
  </si>
  <si>
    <t>EUC-Benumadhav Das</t>
  </si>
  <si>
    <t>Salaries</t>
  </si>
  <si>
    <t>192A</t>
  </si>
  <si>
    <t>TDS STATEMENT FOR THE MONTH OF APRIL-2023</t>
  </si>
  <si>
    <t>Pushpaltha</t>
  </si>
  <si>
    <t>Y Ravi shakar</t>
  </si>
  <si>
    <t>Janardhan prasad</t>
  </si>
  <si>
    <t>Snehalatha</t>
  </si>
  <si>
    <t>Benumadhav das</t>
  </si>
  <si>
    <t>Contractors 194H</t>
  </si>
  <si>
    <t>19H</t>
  </si>
  <si>
    <t>Krishna prasad</t>
  </si>
  <si>
    <t>saritha</t>
  </si>
  <si>
    <t>prabhakar reddy</t>
  </si>
  <si>
    <t>DW-Janardhan Prasad</t>
  </si>
  <si>
    <t>DW-V Balreddy</t>
  </si>
  <si>
    <t>CONJBDW-Sravan Kumar</t>
  </si>
  <si>
    <t>DW-Sravan Kumar</t>
  </si>
  <si>
    <t>V Green Media pvt ltd</t>
  </si>
  <si>
    <t>snehaltha</t>
  </si>
  <si>
    <t>KGM &amp; Co</t>
  </si>
  <si>
    <t>H N A &amp; Co.LLP</t>
  </si>
  <si>
    <t>summit sales losgistics</t>
  </si>
  <si>
    <t>TDS STATEMENT FOR THE MONTH OF MAY-2023</t>
  </si>
  <si>
    <t>OERD-Gardening Services</t>
  </si>
  <si>
    <t>CONJBDW-Basappa</t>
  </si>
  <si>
    <t>CONT-Chindam Yellaiah</t>
  </si>
  <si>
    <t>TDS STATEMENT FOR THE MONTH OF JUNE-2023</t>
  </si>
  <si>
    <t>V Green media pvt ltd</t>
  </si>
  <si>
    <t>G snehaltha</t>
  </si>
  <si>
    <t>Mannem</t>
  </si>
  <si>
    <t>contractors 194H</t>
  </si>
  <si>
    <t>KGM &amp; Co.,</t>
  </si>
  <si>
    <t>RS BAJAJ AND ASSOCIATION</t>
  </si>
  <si>
    <t>Shuriti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</si>
</sst>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0.0%"/>
    <numFmt numFmtId="167" formatCode="&quot;&quot;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0.5"/>
      <color theme="1"/>
      <name val="Times New Roman"/>
      <family val="1"/>
    </font>
    <font>
      <sz val="10.5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.5"/>
      <name val="Times New Roman"/>
      <family val="1"/>
    </font>
    <font>
      <b/>
      <u/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Alignment="1"/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Fill="1" applyBorder="1" applyAlignment="1"/>
    <xf numFmtId="0" fontId="15" fillId="0" borderId="1" xfId="0" applyFont="1" applyBorder="1"/>
    <xf numFmtId="9" fontId="2" fillId="0" borderId="1" xfId="0" applyNumberFormat="1" applyFont="1" applyBorder="1"/>
    <xf numFmtId="49" fontId="8" fillId="0" borderId="1" xfId="0" applyNumberFormat="1" applyFont="1" applyBorder="1" applyAlignment="1">
      <alignment vertical="top"/>
    </xf>
    <xf numFmtId="165" fontId="14" fillId="0" borderId="1" xfId="1" applyNumberFormat="1" applyFont="1" applyBorder="1"/>
    <xf numFmtId="165" fontId="12" fillId="0" borderId="1" xfId="1" applyNumberFormat="1" applyFont="1" applyBorder="1" applyAlignment="1">
      <alignment horizontal="right" vertical="top"/>
    </xf>
    <xf numFmtId="165" fontId="15" fillId="0" borderId="1" xfId="0" applyNumberFormat="1" applyFont="1" applyBorder="1"/>
    <xf numFmtId="9" fontId="2" fillId="0" borderId="1" xfId="2" applyFont="1" applyFill="1" applyBorder="1" applyAlignment="1">
      <alignment horizontal="center"/>
    </xf>
    <xf numFmtId="165" fontId="8" fillId="0" borderId="1" xfId="1" applyNumberFormat="1" applyFont="1" applyBorder="1" applyAlignment="1">
      <alignment horizontal="right" vertical="top"/>
    </xf>
    <xf numFmtId="165" fontId="15" fillId="0" borderId="1" xfId="1" applyNumberFormat="1" applyFont="1" applyBorder="1"/>
    <xf numFmtId="165" fontId="13" fillId="0" borderId="1" xfId="0" applyNumberFormat="1" applyFont="1" applyBorder="1"/>
    <xf numFmtId="0" fontId="10" fillId="0" borderId="1" xfId="0" applyFont="1" applyBorder="1"/>
    <xf numFmtId="0" fontId="14" fillId="0" borderId="1" xfId="0" applyFont="1" applyBorder="1"/>
    <xf numFmtId="9" fontId="0" fillId="0" borderId="1" xfId="0" applyNumberFormat="1" applyBorder="1"/>
    <xf numFmtId="165" fontId="14" fillId="0" borderId="1" xfId="0" applyNumberFormat="1" applyFont="1" applyBorder="1"/>
    <xf numFmtId="0" fontId="7" fillId="0" borderId="1" xfId="0" applyFont="1" applyBorder="1"/>
    <xf numFmtId="166" fontId="2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0" fillId="0" borderId="3" xfId="0" applyBorder="1"/>
    <xf numFmtId="0" fontId="0" fillId="0" borderId="2" xfId="0" applyBorder="1"/>
    <xf numFmtId="165" fontId="13" fillId="0" borderId="2" xfId="0" applyNumberFormat="1" applyFont="1" applyBorder="1"/>
    <xf numFmtId="0" fontId="9" fillId="0" borderId="1" xfId="4" applyBorder="1" applyAlignment="1">
      <alignment horizontal="left"/>
    </xf>
    <xf numFmtId="49" fontId="5" fillId="0" borderId="1" xfId="0" applyNumberFormat="1" applyFont="1" applyBorder="1" applyAlignment="1" applyProtection="1">
      <alignment horizontal="center"/>
      <protection locked="0"/>
    </xf>
    <xf numFmtId="49" fontId="10" fillId="0" borderId="1" xfId="0" applyNumberFormat="1" applyFont="1" applyBorder="1" applyAlignment="1">
      <alignment horizontal="right" vertical="top"/>
    </xf>
    <xf numFmtId="164" fontId="10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4" fontId="6" fillId="0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0" fontId="11" fillId="0" borderId="1" xfId="4" applyFont="1" applyBorder="1" applyAlignment="1">
      <alignment horizontal="left"/>
    </xf>
    <xf numFmtId="10" fontId="2" fillId="0" borderId="1" xfId="0" applyNumberFormat="1" applyFont="1" applyBorder="1"/>
    <xf numFmtId="164" fontId="7" fillId="0" borderId="1" xfId="1" applyNumberFormat="1" applyFont="1" applyFill="1" applyBorder="1" applyAlignment="1"/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164" fontId="10" fillId="0" borderId="1" xfId="1" applyNumberFormat="1" applyFont="1" applyFill="1" applyBorder="1" applyAlignment="1"/>
    <xf numFmtId="49" fontId="16" fillId="0" borderId="1" xfId="0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43" fontId="0" fillId="0" borderId="0" xfId="0" applyNumberFormat="1"/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2" fillId="0" borderId="4" xfId="1" applyNumberFormat="1" applyFont="1" applyFill="1" applyBorder="1" applyAlignment="1"/>
    <xf numFmtId="0" fontId="17" fillId="0" borderId="1" xfId="4" applyFont="1" applyBorder="1" applyAlignment="1">
      <alignment horizontal="left"/>
    </xf>
    <xf numFmtId="0" fontId="15" fillId="0" borderId="7" xfId="0" applyFont="1" applyBorder="1"/>
    <xf numFmtId="164" fontId="15" fillId="0" borderId="7" xfId="0" applyNumberFormat="1" applyFont="1" applyBorder="1"/>
    <xf numFmtId="0" fontId="0" fillId="0" borderId="6" xfId="0" applyBorder="1"/>
    <xf numFmtId="0" fontId="13" fillId="0" borderId="1" xfId="0" applyFont="1" applyBorder="1"/>
    <xf numFmtId="165" fontId="0" fillId="0" borderId="5" xfId="1" applyNumberFormat="1" applyFont="1" applyBorder="1"/>
    <xf numFmtId="165" fontId="0" fillId="0" borderId="8" xfId="1" applyNumberFormat="1" applyFont="1" applyBorder="1"/>
    <xf numFmtId="165" fontId="0" fillId="0" borderId="1" xfId="1" applyNumberFormat="1" applyFont="1" applyBorder="1"/>
    <xf numFmtId="165" fontId="2" fillId="0" borderId="1" xfId="1" applyNumberFormat="1" applyFont="1" applyFill="1" applyBorder="1" applyAlignment="1"/>
    <xf numFmtId="165" fontId="0" fillId="0" borderId="1" xfId="0" applyNumberFormat="1" applyBorder="1"/>
    <xf numFmtId="0" fontId="13" fillId="0" borderId="10" xfId="0" applyFont="1" applyBorder="1"/>
    <xf numFmtId="164" fontId="13" fillId="0" borderId="10" xfId="0" applyNumberFormat="1" applyFont="1" applyBorder="1"/>
    <xf numFmtId="165" fontId="8" fillId="0" borderId="1" xfId="1" applyNumberFormat="1" applyFont="1" applyBorder="1" applyAlignment="1">
      <alignment vertical="top"/>
    </xf>
    <xf numFmtId="165" fontId="1" fillId="0" borderId="1" xfId="1" applyNumberFormat="1" applyFont="1" applyBorder="1"/>
    <xf numFmtId="165" fontId="8" fillId="0" borderId="1" xfId="5" applyNumberFormat="1" applyFont="1" applyBorder="1" applyAlignment="1">
      <alignment horizontal="right" vertical="top"/>
    </xf>
    <xf numFmtId="164" fontId="10" fillId="2" borderId="1" xfId="1" applyNumberFormat="1" applyFont="1" applyFill="1" applyBorder="1" applyAlignment="1"/>
    <xf numFmtId="165" fontId="14" fillId="0" borderId="5" xfId="1" applyNumberFormat="1" applyFont="1" applyBorder="1"/>
    <xf numFmtId="0" fontId="0" fillId="0" borderId="5" xfId="0" applyBorder="1"/>
    <xf numFmtId="165" fontId="8" fillId="0" borderId="1" xfId="6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165" fontId="15" fillId="0" borderId="5" xfId="0" applyNumberFormat="1" applyFont="1" applyBorder="1"/>
    <xf numFmtId="164" fontId="2" fillId="0" borderId="5" xfId="1" applyNumberFormat="1" applyFont="1" applyFill="1" applyBorder="1" applyAlignment="1"/>
    <xf numFmtId="165" fontId="15" fillId="0" borderId="5" xfId="1" applyNumberFormat="1" applyFont="1" applyBorder="1"/>
    <xf numFmtId="0" fontId="2" fillId="0" borderId="6" xfId="0" applyFont="1" applyBorder="1"/>
    <xf numFmtId="0" fontId="0" fillId="0" borderId="9" xfId="0" applyBorder="1"/>
    <xf numFmtId="49" fontId="8" fillId="0" borderId="0" xfId="0" applyNumberFormat="1" applyFont="1" applyAlignment="1">
      <alignment vertical="top"/>
    </xf>
    <xf numFmtId="165" fontId="8" fillId="0" borderId="1" xfId="8" applyNumberFormat="1" applyFont="1" applyBorder="1" applyAlignment="1">
      <alignment horizontal="right" vertical="top"/>
    </xf>
    <xf numFmtId="165" fontId="8" fillId="0" borderId="0" xfId="8" applyNumberFormat="1" applyFont="1" applyBorder="1" applyAlignment="1">
      <alignment horizontal="right" vertical="top"/>
    </xf>
    <xf numFmtId="165" fontId="18" fillId="0" borderId="10" xfId="8" applyNumberFormat="1" applyFont="1" applyBorder="1" applyAlignment="1">
      <alignment horizontal="right" vertical="top"/>
    </xf>
    <xf numFmtId="49" fontId="18" fillId="0" borderId="0" xfId="0" applyNumberFormat="1" applyFont="1" applyAlignment="1">
      <alignment horizontal="right" vertical="top"/>
    </xf>
    <xf numFmtId="165" fontId="13" fillId="0" borderId="10" xfId="1" applyNumberFormat="1" applyFont="1" applyBorder="1"/>
    <xf numFmtId="165" fontId="13" fillId="0" borderId="10" xfId="0" applyNumberFormat="1" applyFont="1" applyBorder="1"/>
    <xf numFmtId="165" fontId="12" fillId="0" borderId="1" xfId="14" applyNumberFormat="1" applyFont="1" applyBorder="1" applyAlignment="1">
      <alignment horizontal="right" vertical="top"/>
    </xf>
    <xf numFmtId="165" fontId="14" fillId="0" borderId="5" xfId="0" applyNumberFormat="1" applyFont="1" applyBorder="1"/>
    <xf numFmtId="9" fontId="13" fillId="0" borderId="1" xfId="0" applyNumberFormat="1" applyFont="1" applyBorder="1"/>
    <xf numFmtId="167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9" fontId="2" fillId="0" borderId="11" xfId="2" applyFont="1" applyFill="1" applyBorder="1" applyAlignment="1">
      <alignment horizontal="center"/>
    </xf>
    <xf numFmtId="165" fontId="0" fillId="0" borderId="11" xfId="1" applyNumberFormat="1" applyFont="1" applyBorder="1"/>
    <xf numFmtId="165" fontId="8" fillId="0" borderId="11" xfId="1" applyNumberFormat="1" applyFont="1" applyBorder="1" applyAlignment="1">
      <alignment horizontal="right" vertical="top"/>
    </xf>
    <xf numFmtId="165" fontId="8" fillId="0" borderId="11" xfId="8" applyNumberFormat="1" applyFont="1" applyBorder="1" applyAlignment="1">
      <alignment horizontal="right" vertical="top"/>
    </xf>
    <xf numFmtId="165" fontId="8" fillId="0" borderId="6" xfId="8" applyNumberFormat="1" applyFont="1" applyBorder="1" applyAlignment="1">
      <alignment horizontal="right" vertical="top"/>
    </xf>
    <xf numFmtId="167" fontId="8" fillId="0" borderId="1" xfId="0" applyNumberFormat="1" applyFont="1" applyBorder="1" applyAlignment="1">
      <alignment horizontal="right" vertical="top"/>
    </xf>
    <xf numFmtId="165" fontId="14" fillId="0" borderId="0" xfId="0" applyNumberFormat="1" applyFont="1"/>
    <xf numFmtId="165" fontId="8" fillId="3" borderId="1" xfId="1" applyNumberFormat="1" applyFont="1" applyFill="1" applyBorder="1" applyAlignment="1">
      <alignment horizontal="right" vertical="top"/>
    </xf>
    <xf numFmtId="49" fontId="19" fillId="0" borderId="1" xfId="0" applyNumberFormat="1" applyFont="1" applyBorder="1" applyAlignment="1">
      <alignment vertical="top"/>
    </xf>
    <xf numFmtId="1" fontId="0" fillId="0" borderId="1" xfId="0" applyNumberFormat="1" applyBorder="1"/>
    <xf numFmtId="9" fontId="0" fillId="0" borderId="3" xfId="0" applyNumberFormat="1" applyBorder="1"/>
    <xf numFmtId="9" fontId="13" fillId="0" borderId="2" xfId="0" applyNumberFormat="1" applyFont="1" applyBorder="1"/>
    <xf numFmtId="1" fontId="13" fillId="0" borderId="2" xfId="0" applyNumberFormat="1" applyFont="1" applyBorder="1"/>
    <xf numFmtId="0" fontId="2" fillId="0" borderId="4" xfId="0" applyFont="1" applyBorder="1"/>
    <xf numFmtId="0" fontId="13" fillId="0" borderId="7" xfId="0" applyFont="1" applyBorder="1"/>
    <xf numFmtId="165" fontId="13" fillId="0" borderId="7" xfId="1" applyNumberFormat="1" applyFont="1" applyBorder="1"/>
    <xf numFmtId="165" fontId="18" fillId="0" borderId="7" xfId="8" applyNumberFormat="1" applyFont="1" applyBorder="1" applyAlignment="1">
      <alignment horizontal="right" vertical="top"/>
    </xf>
    <xf numFmtId="1" fontId="0" fillId="0" borderId="4" xfId="0" applyNumberFormat="1" applyBorder="1"/>
    <xf numFmtId="0" fontId="0" fillId="0" borderId="4" xfId="0" applyBorder="1"/>
    <xf numFmtId="165" fontId="8" fillId="0" borderId="4" xfId="1" applyNumberFormat="1" applyFont="1" applyBorder="1" applyAlignment="1">
      <alignment horizontal="right" vertical="top"/>
    </xf>
    <xf numFmtId="49" fontId="18" fillId="0" borderId="1" xfId="0" applyNumberFormat="1" applyFont="1" applyBorder="1" applyAlignment="1">
      <alignment horizontal="right" vertical="top"/>
    </xf>
    <xf numFmtId="165" fontId="13" fillId="0" borderId="1" xfId="1" applyNumberFormat="1" applyFont="1" applyBorder="1"/>
    <xf numFmtId="165" fontId="18" fillId="0" borderId="1" xfId="8" applyNumberFormat="1" applyFont="1" applyBorder="1" applyAlignment="1">
      <alignment horizontal="right" vertical="top"/>
    </xf>
    <xf numFmtId="9" fontId="0" fillId="0" borderId="4" xfId="0" applyNumberFormat="1" applyBorder="1"/>
    <xf numFmtId="0" fontId="17" fillId="0" borderId="4" xfId="4" applyFont="1" applyBorder="1" applyAlignment="1">
      <alignment horizontal="left"/>
    </xf>
    <xf numFmtId="9" fontId="2" fillId="0" borderId="8" xfId="0" applyNumberFormat="1" applyFont="1" applyBorder="1" applyAlignment="1">
      <alignment horizontal="center"/>
    </xf>
    <xf numFmtId="164" fontId="2" fillId="0" borderId="9" xfId="1" applyNumberFormat="1" applyFont="1" applyFill="1" applyBorder="1" applyAlignment="1"/>
    <xf numFmtId="0" fontId="7" fillId="0" borderId="4" xfId="0" applyFont="1" applyBorder="1"/>
    <xf numFmtId="43" fontId="0" fillId="0" borderId="1" xfId="0" applyNumberFormat="1" applyBorder="1"/>
    <xf numFmtId="165" fontId="0" fillId="0" borderId="1" xfId="1" applyNumberFormat="1" applyFont="1" applyFill="1" applyBorder="1"/>
    <xf numFmtId="43" fontId="2" fillId="0" borderId="0" xfId="0" applyNumberFormat="1" applyFont="1"/>
    <xf numFmtId="49" fontId="2" fillId="0" borderId="1" xfId="0" applyNumberFormat="1" applyFont="1" applyBorder="1" applyAlignment="1">
      <alignment vertical="top"/>
    </xf>
    <xf numFmtId="9" fontId="2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164" fontId="6" fillId="0" borderId="2" xfId="1" applyNumberFormat="1" applyFont="1" applyFill="1" applyBorder="1" applyAlignment="1"/>
    <xf numFmtId="49" fontId="16" fillId="0" borderId="2" xfId="0" applyNumberFormat="1" applyFont="1" applyBorder="1" applyAlignment="1" applyProtection="1">
      <alignment horizontal="center"/>
      <protection locked="0"/>
    </xf>
    <xf numFmtId="9" fontId="2" fillId="0" borderId="3" xfId="2" applyFont="1" applyFill="1" applyBorder="1" applyAlignment="1">
      <alignment horizontal="center"/>
    </xf>
    <xf numFmtId="165" fontId="14" fillId="0" borderId="3" xfId="1" applyNumberFormat="1" applyFont="1" applyBorder="1"/>
    <xf numFmtId="165" fontId="8" fillId="0" borderId="3" xfId="6" applyNumberFormat="1" applyFont="1" applyBorder="1" applyAlignment="1">
      <alignment horizontal="right" vertical="top"/>
    </xf>
    <xf numFmtId="9" fontId="6" fillId="0" borderId="2" xfId="2" applyFont="1" applyFill="1" applyBorder="1" applyAlignment="1">
      <alignment horizontal="center"/>
    </xf>
    <xf numFmtId="165" fontId="15" fillId="0" borderId="2" xfId="1" applyNumberFormat="1" applyFont="1" applyBorder="1"/>
    <xf numFmtId="165" fontId="18" fillId="0" borderId="1" xfId="1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4">
    <cellStyle name="Comma" xfId="1" builtinId="3"/>
    <cellStyle name="Comma 2" xfId="5" xr:uid="{52586089-D0ED-4CF2-A99B-DFE36B4D7129}"/>
    <cellStyle name="Comma 2 2" xfId="11" xr:uid="{908C63DA-AEA5-4B1F-A18F-AF39A2A5AA44}"/>
    <cellStyle name="Comma 2 2 2" xfId="21" xr:uid="{5669A2AC-A42F-418D-8BD9-6EF8911FFF08}"/>
    <cellStyle name="Comma 2 3" xfId="16" xr:uid="{034D639E-C6FC-4777-A551-5B335CE360F2}"/>
    <cellStyle name="Comma 3" xfId="6" xr:uid="{8BE6336B-AAAA-49FC-AC8F-61293A1C3D7D}"/>
    <cellStyle name="Comma 3 2" xfId="12" xr:uid="{FE1DD6D2-2B20-4DF5-9868-53F8F4071F2B}"/>
    <cellStyle name="Comma 3 2 2" xfId="22" xr:uid="{8DB6C6EB-EAFD-4D01-B644-7021BB49DB74}"/>
    <cellStyle name="Comma 3 3" xfId="17" xr:uid="{5CD3FD6A-D79C-494F-A0F6-BFA165453B76}"/>
    <cellStyle name="Comma 4" xfId="7" xr:uid="{8F0B4398-3188-47C1-AF5B-14601D815A0A}"/>
    <cellStyle name="Comma 4 2" xfId="13" xr:uid="{F752B85F-FC28-42BD-A885-24552226AF2C}"/>
    <cellStyle name="Comma 4 2 2" xfId="23" xr:uid="{9ACEDE30-4F51-45C6-8030-A4A5C790F69B}"/>
    <cellStyle name="Comma 4 3" xfId="18" xr:uid="{2C158D70-49FD-4B8E-A36C-33C8F65D9D20}"/>
    <cellStyle name="Comma 5" xfId="9" xr:uid="{7BB6D938-DE10-47E9-BAFF-E97357778757}"/>
    <cellStyle name="Comma 5 2" xfId="20" xr:uid="{E592228F-B80C-4A5B-9C92-81C250708BA6}"/>
    <cellStyle name="Comma 6" xfId="8" xr:uid="{04E03E8B-64C8-4500-97AE-D80A53213DFF}"/>
    <cellStyle name="Comma 6 2" xfId="19" xr:uid="{64D97244-F7DB-44CA-8F8C-D94124FBE238}"/>
    <cellStyle name="Comma 7" xfId="14" xr:uid="{F6F9F949-4023-49B1-B334-F2C4467FF4B3}"/>
    <cellStyle name="Comma 8" xfId="15" xr:uid="{931A39D1-5149-4E72-B723-0C7B92884D66}"/>
    <cellStyle name="Hyperlink" xfId="4" builtinId="8"/>
    <cellStyle name="Normal" xfId="0" builtinId="0"/>
    <cellStyle name="Normal 4" xfId="3" xr:uid="{E1E00E8E-4496-4679-9A0A-66A79B60FF74}"/>
    <cellStyle name="Normal 4 2" xfId="10" xr:uid="{033AAE3F-2FBF-462D-BA0E-76CF6DB0BB3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Users\lavanya\AppData\Local\Microsoft\Windows\INetCache\Content.Outlook\AAFCO0OZ\NE%252026Q3%2520%2520Oct-19%2520to%2520Dec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ial_Notes"/>
      <sheetName val="Deductor Details"/>
      <sheetName val="Challan Details"/>
      <sheetName val="Annexure I"/>
      <sheetName val="Master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ctors@1%25" TargetMode="External"/><Relationship Id="rId2" Type="http://schemas.openxmlformats.org/officeDocument/2006/relationships/hyperlink" Target="mailto:Contractors@1%25" TargetMode="External"/><Relationship Id="rId1" Type="http://schemas.openxmlformats.org/officeDocument/2006/relationships/hyperlink" Target="mailto:Contractors@1%25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ntractors@1%25" TargetMode="External"/><Relationship Id="rId1" Type="http://schemas.openxmlformats.org/officeDocument/2006/relationships/hyperlink" Target="mailto:Contractors@1%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8C4F-BCE9-47FE-A623-670F45CB948B}">
  <dimension ref="A1:H123"/>
  <sheetViews>
    <sheetView topLeftCell="A106" zoomScaleNormal="100" workbookViewId="0">
      <selection activeCell="E122" sqref="E122"/>
    </sheetView>
  </sheetViews>
  <sheetFormatPr defaultRowHeight="15" x14ac:dyDescent="0.25"/>
  <cols>
    <col min="2" max="2" width="35" customWidth="1"/>
    <col min="3" max="4" width="12.5703125" customWidth="1"/>
    <col min="5" max="5" width="11.28515625" customWidth="1"/>
    <col min="7" max="7" width="10" bestFit="1" customWidth="1"/>
  </cols>
  <sheetData>
    <row r="1" spans="1:8" x14ac:dyDescent="0.25">
      <c r="A1" s="133" t="s">
        <v>46</v>
      </c>
      <c r="B1" s="131"/>
      <c r="C1" s="131"/>
      <c r="D1" s="132"/>
      <c r="E1" s="132"/>
      <c r="F1" s="131"/>
    </row>
    <row r="2" spans="1:8" x14ac:dyDescent="0.25">
      <c r="A2" s="131" t="s">
        <v>126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51" t="s">
        <v>3</v>
      </c>
      <c r="E3" s="8" t="s">
        <v>4</v>
      </c>
      <c r="F3" s="7" t="s">
        <v>5</v>
      </c>
    </row>
    <row r="4" spans="1:8" s="1" customFormat="1" x14ac:dyDescent="0.25">
      <c r="A4" s="29"/>
      <c r="B4" s="113" t="s">
        <v>35</v>
      </c>
      <c r="C4" s="114"/>
      <c r="D4" s="51"/>
      <c r="E4" s="115"/>
      <c r="F4" s="116" t="s">
        <v>7</v>
      </c>
    </row>
    <row r="5" spans="1:8" x14ac:dyDescent="0.25">
      <c r="A5" s="5">
        <v>1</v>
      </c>
      <c r="B5" s="64" t="s">
        <v>26</v>
      </c>
      <c r="C5" s="49">
        <v>0.01</v>
      </c>
      <c r="D5" s="59">
        <v>421041</v>
      </c>
      <c r="E5" s="16">
        <v>4210</v>
      </c>
      <c r="F5" s="5"/>
      <c r="G5" s="117"/>
      <c r="H5" s="48"/>
    </row>
    <row r="6" spans="1:8" x14ac:dyDescent="0.25">
      <c r="A6" s="5">
        <f>A5+1</f>
        <v>2</v>
      </c>
      <c r="B6" s="64" t="s">
        <v>14</v>
      </c>
      <c r="C6" s="49">
        <v>0.01</v>
      </c>
      <c r="D6" s="59">
        <v>170878</v>
      </c>
      <c r="E6" s="16">
        <v>1708</v>
      </c>
      <c r="F6" s="5"/>
      <c r="G6" s="117"/>
      <c r="H6" s="48"/>
    </row>
    <row r="7" spans="1:8" x14ac:dyDescent="0.25">
      <c r="A7" s="5">
        <f>A6+1</f>
        <v>3</v>
      </c>
      <c r="B7" s="64" t="s">
        <v>26</v>
      </c>
      <c r="C7" s="49">
        <v>0.01</v>
      </c>
      <c r="D7" s="59">
        <v>478280</v>
      </c>
      <c r="E7" s="16">
        <v>4783</v>
      </c>
      <c r="F7" s="5"/>
      <c r="G7" s="117"/>
      <c r="H7" s="48"/>
    </row>
    <row r="8" spans="1:8" x14ac:dyDescent="0.25">
      <c r="A8" s="5">
        <f t="shared" ref="A8:A71" si="0">A7+1</f>
        <v>4</v>
      </c>
      <c r="B8" s="64" t="s">
        <v>77</v>
      </c>
      <c r="C8" s="49">
        <v>0.01</v>
      </c>
      <c r="D8" s="59">
        <v>280850</v>
      </c>
      <c r="E8" s="16">
        <v>2809</v>
      </c>
      <c r="F8" s="5"/>
      <c r="G8" s="117"/>
      <c r="H8" s="48"/>
    </row>
    <row r="9" spans="1:8" x14ac:dyDescent="0.25">
      <c r="A9" s="5">
        <f t="shared" si="0"/>
        <v>5</v>
      </c>
      <c r="B9" s="64" t="s">
        <v>127</v>
      </c>
      <c r="C9" s="49">
        <v>0.01</v>
      </c>
      <c r="D9" s="59">
        <v>13081</v>
      </c>
      <c r="E9" s="16">
        <v>131</v>
      </c>
      <c r="F9" s="5"/>
      <c r="G9" s="117"/>
      <c r="H9" s="48"/>
    </row>
    <row r="10" spans="1:8" x14ac:dyDescent="0.25">
      <c r="A10" s="5">
        <f t="shared" si="0"/>
        <v>6</v>
      </c>
      <c r="B10" s="64" t="s">
        <v>21</v>
      </c>
      <c r="C10" s="49">
        <v>0.01</v>
      </c>
      <c r="D10" s="59">
        <v>1250</v>
      </c>
      <c r="E10" s="16">
        <v>12</v>
      </c>
      <c r="F10" s="5"/>
      <c r="G10" s="117"/>
      <c r="H10" s="48"/>
    </row>
    <row r="11" spans="1:8" x14ac:dyDescent="0.25">
      <c r="A11" s="5">
        <f t="shared" si="0"/>
        <v>7</v>
      </c>
      <c r="B11" s="64" t="s">
        <v>75</v>
      </c>
      <c r="C11" s="49">
        <v>0.01</v>
      </c>
      <c r="D11" s="59">
        <v>4500</v>
      </c>
      <c r="E11" s="16">
        <v>45</v>
      </c>
      <c r="F11" s="5"/>
      <c r="G11" s="117"/>
      <c r="H11" s="48"/>
    </row>
    <row r="12" spans="1:8" x14ac:dyDescent="0.25">
      <c r="A12" s="5">
        <f t="shared" si="0"/>
        <v>8</v>
      </c>
      <c r="B12" s="64" t="s">
        <v>31</v>
      </c>
      <c r="C12" s="49">
        <v>0.01</v>
      </c>
      <c r="D12" s="59">
        <v>5000</v>
      </c>
      <c r="E12" s="16">
        <v>50</v>
      </c>
      <c r="F12" s="5"/>
      <c r="G12" s="117"/>
      <c r="H12" s="48"/>
    </row>
    <row r="13" spans="1:8" x14ac:dyDescent="0.25">
      <c r="A13" s="5">
        <f t="shared" si="0"/>
        <v>9</v>
      </c>
      <c r="B13" s="64" t="s">
        <v>110</v>
      </c>
      <c r="C13" s="49">
        <v>0.01</v>
      </c>
      <c r="D13" s="59">
        <v>1200</v>
      </c>
      <c r="E13" s="16">
        <v>12</v>
      </c>
      <c r="F13" s="5"/>
      <c r="G13" s="117"/>
      <c r="H13" s="48"/>
    </row>
    <row r="14" spans="1:8" x14ac:dyDescent="0.25">
      <c r="A14" s="5">
        <f t="shared" si="0"/>
        <v>10</v>
      </c>
      <c r="B14" s="64" t="s">
        <v>22</v>
      </c>
      <c r="C14" s="49">
        <v>0.01</v>
      </c>
      <c r="D14" s="59">
        <v>2500</v>
      </c>
      <c r="E14" s="16">
        <v>25</v>
      </c>
      <c r="F14" s="5"/>
      <c r="G14" s="117"/>
      <c r="H14" s="48"/>
    </row>
    <row r="15" spans="1:8" x14ac:dyDescent="0.25">
      <c r="A15" s="5">
        <f t="shared" si="0"/>
        <v>11</v>
      </c>
      <c r="B15" s="64" t="s">
        <v>101</v>
      </c>
      <c r="C15" s="49">
        <v>0.01</v>
      </c>
      <c r="D15" s="59">
        <v>4000</v>
      </c>
      <c r="E15" s="16">
        <v>40</v>
      </c>
      <c r="F15" s="5"/>
      <c r="G15" s="117"/>
      <c r="H15" s="48"/>
    </row>
    <row r="16" spans="1:8" x14ac:dyDescent="0.25">
      <c r="A16" s="5">
        <f t="shared" si="0"/>
        <v>12</v>
      </c>
      <c r="B16" s="64" t="s">
        <v>25</v>
      </c>
      <c r="C16" s="49">
        <v>0.01</v>
      </c>
      <c r="D16" s="59">
        <v>2300</v>
      </c>
      <c r="E16" s="16">
        <v>23</v>
      </c>
      <c r="F16" s="5"/>
      <c r="G16" s="117"/>
      <c r="H16" s="48"/>
    </row>
    <row r="17" spans="1:8" x14ac:dyDescent="0.25">
      <c r="A17" s="5">
        <f t="shared" si="0"/>
        <v>13</v>
      </c>
      <c r="B17" s="64" t="s">
        <v>30</v>
      </c>
      <c r="C17" s="49">
        <v>0.01</v>
      </c>
      <c r="D17" s="59">
        <v>4600</v>
      </c>
      <c r="E17" s="16">
        <v>46</v>
      </c>
      <c r="F17" s="5"/>
      <c r="G17" s="117"/>
      <c r="H17" s="48"/>
    </row>
    <row r="18" spans="1:8" x14ac:dyDescent="0.25">
      <c r="A18" s="5">
        <f t="shared" si="0"/>
        <v>14</v>
      </c>
      <c r="B18" s="64" t="s">
        <v>57</v>
      </c>
      <c r="C18" s="49">
        <v>0.01</v>
      </c>
      <c r="D18" s="59">
        <v>10350</v>
      </c>
      <c r="E18" s="16">
        <v>103</v>
      </c>
      <c r="F18" s="5"/>
      <c r="G18" s="117"/>
      <c r="H18" s="48"/>
    </row>
    <row r="19" spans="1:8" x14ac:dyDescent="0.25">
      <c r="A19" s="5">
        <f t="shared" si="0"/>
        <v>15</v>
      </c>
      <c r="B19" s="64" t="s">
        <v>24</v>
      </c>
      <c r="C19" s="49">
        <v>0.01</v>
      </c>
      <c r="D19" s="59">
        <v>1800</v>
      </c>
      <c r="E19" s="16">
        <v>18</v>
      </c>
      <c r="F19" s="5"/>
      <c r="G19" s="117"/>
      <c r="H19" s="48"/>
    </row>
    <row r="20" spans="1:8" x14ac:dyDescent="0.25">
      <c r="A20" s="5">
        <f t="shared" si="0"/>
        <v>16</v>
      </c>
      <c r="B20" s="64" t="s">
        <v>10</v>
      </c>
      <c r="C20" s="49">
        <v>0.01</v>
      </c>
      <c r="D20" s="59">
        <v>50000</v>
      </c>
      <c r="E20" s="16">
        <v>500</v>
      </c>
      <c r="F20" s="5"/>
      <c r="G20" s="117"/>
      <c r="H20" s="48"/>
    </row>
    <row r="21" spans="1:8" x14ac:dyDescent="0.25">
      <c r="A21" s="5">
        <f t="shared" si="0"/>
        <v>17</v>
      </c>
      <c r="B21" s="64" t="s">
        <v>12</v>
      </c>
      <c r="C21" s="49">
        <v>0.01</v>
      </c>
      <c r="D21" s="59">
        <v>30000</v>
      </c>
      <c r="E21" s="16">
        <v>300</v>
      </c>
      <c r="F21" s="5"/>
      <c r="G21" s="117"/>
      <c r="H21" s="48"/>
    </row>
    <row r="22" spans="1:8" x14ac:dyDescent="0.25">
      <c r="A22" s="5">
        <f t="shared" si="0"/>
        <v>18</v>
      </c>
      <c r="B22" s="64" t="s">
        <v>78</v>
      </c>
      <c r="C22" s="49">
        <v>0.01</v>
      </c>
      <c r="D22" s="59">
        <v>50000</v>
      </c>
      <c r="E22" s="16">
        <v>500</v>
      </c>
      <c r="F22" s="5"/>
      <c r="G22" s="117"/>
      <c r="H22" s="48"/>
    </row>
    <row r="23" spans="1:8" x14ac:dyDescent="0.25">
      <c r="A23" s="5">
        <f t="shared" si="0"/>
        <v>19</v>
      </c>
      <c r="B23" s="64" t="s">
        <v>38</v>
      </c>
      <c r="C23" s="49">
        <v>0.01</v>
      </c>
      <c r="D23" s="59">
        <v>50000</v>
      </c>
      <c r="E23" s="16">
        <v>500</v>
      </c>
      <c r="F23" s="5"/>
      <c r="G23" s="117"/>
      <c r="H23" s="48"/>
    </row>
    <row r="24" spans="1:8" x14ac:dyDescent="0.25">
      <c r="A24" s="5">
        <f t="shared" si="0"/>
        <v>20</v>
      </c>
      <c r="B24" s="64" t="s">
        <v>50</v>
      </c>
      <c r="C24" s="49">
        <v>0.01</v>
      </c>
      <c r="D24" s="59">
        <v>100000</v>
      </c>
      <c r="E24" s="16">
        <v>1000</v>
      </c>
      <c r="F24" s="5"/>
      <c r="G24" s="117"/>
      <c r="H24" s="48"/>
    </row>
    <row r="25" spans="1:8" x14ac:dyDescent="0.25">
      <c r="A25" s="5">
        <f t="shared" si="0"/>
        <v>21</v>
      </c>
      <c r="B25" s="64" t="s">
        <v>60</v>
      </c>
      <c r="C25" s="49">
        <v>0.01</v>
      </c>
      <c r="D25" s="59">
        <v>15000</v>
      </c>
      <c r="E25" s="16">
        <v>150</v>
      </c>
      <c r="F25" s="5"/>
      <c r="G25" s="117"/>
      <c r="H25" s="48"/>
    </row>
    <row r="26" spans="1:8" x14ac:dyDescent="0.25">
      <c r="A26" s="5">
        <f t="shared" si="0"/>
        <v>22</v>
      </c>
      <c r="B26" s="64" t="s">
        <v>77</v>
      </c>
      <c r="C26" s="49">
        <v>0.01</v>
      </c>
      <c r="D26" s="59">
        <v>533073</v>
      </c>
      <c r="E26" s="16">
        <v>5330</v>
      </c>
      <c r="F26" s="5"/>
      <c r="G26" s="117"/>
      <c r="H26" s="48"/>
    </row>
    <row r="27" spans="1:8" x14ac:dyDescent="0.25">
      <c r="A27" s="5">
        <f t="shared" si="0"/>
        <v>23</v>
      </c>
      <c r="B27" s="64" t="s">
        <v>26</v>
      </c>
      <c r="C27" s="49">
        <v>0.01</v>
      </c>
      <c r="D27" s="59">
        <v>321594</v>
      </c>
      <c r="E27" s="16">
        <v>3216</v>
      </c>
      <c r="F27" s="5"/>
      <c r="G27" s="117"/>
      <c r="H27" s="48"/>
    </row>
    <row r="28" spans="1:8" x14ac:dyDescent="0.25">
      <c r="A28" s="5">
        <f t="shared" si="0"/>
        <v>24</v>
      </c>
      <c r="B28" s="64" t="s">
        <v>14</v>
      </c>
      <c r="C28" s="49">
        <v>0.01</v>
      </c>
      <c r="D28" s="59">
        <v>11400</v>
      </c>
      <c r="E28" s="16">
        <v>114</v>
      </c>
      <c r="F28" s="5"/>
      <c r="G28" s="117"/>
      <c r="H28" s="48"/>
    </row>
    <row r="29" spans="1:8" x14ac:dyDescent="0.25">
      <c r="A29" s="5">
        <f t="shared" si="0"/>
        <v>25</v>
      </c>
      <c r="B29" s="64" t="s">
        <v>31</v>
      </c>
      <c r="C29" s="49">
        <v>0.01</v>
      </c>
      <c r="D29" s="59">
        <v>6250</v>
      </c>
      <c r="E29" s="16">
        <v>62</v>
      </c>
      <c r="F29" s="5"/>
      <c r="G29" s="117"/>
      <c r="H29" s="48"/>
    </row>
    <row r="30" spans="1:8" x14ac:dyDescent="0.25">
      <c r="A30" s="5">
        <f t="shared" si="0"/>
        <v>26</v>
      </c>
      <c r="B30" s="64" t="s">
        <v>91</v>
      </c>
      <c r="C30" s="49">
        <v>0.01</v>
      </c>
      <c r="D30" s="59">
        <v>1400</v>
      </c>
      <c r="E30" s="16">
        <v>14</v>
      </c>
      <c r="F30" s="5"/>
      <c r="G30" s="117"/>
      <c r="H30" s="48"/>
    </row>
    <row r="31" spans="1:8" x14ac:dyDescent="0.25">
      <c r="A31" s="5">
        <f t="shared" si="0"/>
        <v>27</v>
      </c>
      <c r="B31" s="64" t="s">
        <v>21</v>
      </c>
      <c r="C31" s="49">
        <v>0.01</v>
      </c>
      <c r="D31" s="59">
        <v>2500</v>
      </c>
      <c r="E31" s="16">
        <v>25</v>
      </c>
      <c r="F31" s="5"/>
      <c r="G31" s="117"/>
      <c r="H31" s="48"/>
    </row>
    <row r="32" spans="1:8" x14ac:dyDescent="0.25">
      <c r="A32" s="5">
        <f t="shared" si="0"/>
        <v>28</v>
      </c>
      <c r="B32" s="64" t="s">
        <v>22</v>
      </c>
      <c r="C32" s="49">
        <v>0.01</v>
      </c>
      <c r="D32" s="59">
        <v>2500</v>
      </c>
      <c r="E32" s="16">
        <v>25</v>
      </c>
      <c r="F32" s="5"/>
      <c r="G32" s="117"/>
      <c r="H32" s="48"/>
    </row>
    <row r="33" spans="1:8" x14ac:dyDescent="0.25">
      <c r="A33" s="5">
        <f t="shared" si="0"/>
        <v>29</v>
      </c>
      <c r="B33" s="64" t="s">
        <v>110</v>
      </c>
      <c r="C33" s="49">
        <v>0.01</v>
      </c>
      <c r="D33" s="59">
        <v>4800</v>
      </c>
      <c r="E33" s="16">
        <v>48</v>
      </c>
      <c r="F33" s="5"/>
      <c r="G33" s="117"/>
      <c r="H33" s="48"/>
    </row>
    <row r="34" spans="1:8" x14ac:dyDescent="0.25">
      <c r="A34" s="5">
        <f t="shared" si="0"/>
        <v>30</v>
      </c>
      <c r="B34" s="64" t="s">
        <v>30</v>
      </c>
      <c r="C34" s="49">
        <v>0.01</v>
      </c>
      <c r="D34" s="59">
        <v>8913</v>
      </c>
      <c r="E34" s="16">
        <v>89</v>
      </c>
      <c r="F34" s="5"/>
      <c r="G34" s="117"/>
      <c r="H34" s="48"/>
    </row>
    <row r="35" spans="1:8" x14ac:dyDescent="0.25">
      <c r="A35" s="5">
        <f t="shared" si="0"/>
        <v>31</v>
      </c>
      <c r="B35" s="64" t="s">
        <v>25</v>
      </c>
      <c r="C35" s="49">
        <v>0.01</v>
      </c>
      <c r="D35" s="59">
        <v>3450</v>
      </c>
      <c r="E35" s="16">
        <v>34</v>
      </c>
      <c r="F35" s="5"/>
      <c r="G35" s="117"/>
      <c r="H35" s="48"/>
    </row>
    <row r="36" spans="1:8" x14ac:dyDescent="0.25">
      <c r="A36" s="5">
        <f t="shared" si="0"/>
        <v>32</v>
      </c>
      <c r="B36" s="64" t="s">
        <v>57</v>
      </c>
      <c r="C36" s="49">
        <v>0.01</v>
      </c>
      <c r="D36" s="59">
        <v>1725</v>
      </c>
      <c r="E36" s="16">
        <v>17</v>
      </c>
      <c r="F36" s="5"/>
      <c r="G36" s="117"/>
      <c r="H36" s="48"/>
    </row>
    <row r="37" spans="1:8" x14ac:dyDescent="0.25">
      <c r="A37" s="5">
        <f t="shared" si="0"/>
        <v>33</v>
      </c>
      <c r="B37" s="64" t="s">
        <v>24</v>
      </c>
      <c r="C37" s="49">
        <v>0.01</v>
      </c>
      <c r="D37" s="118">
        <v>1650</v>
      </c>
      <c r="E37" s="16">
        <v>16</v>
      </c>
      <c r="F37" s="5"/>
      <c r="G37" s="117"/>
      <c r="H37" s="48"/>
    </row>
    <row r="38" spans="1:8" x14ac:dyDescent="0.25">
      <c r="A38" s="5">
        <f t="shared" si="0"/>
        <v>34</v>
      </c>
      <c r="B38" s="64" t="s">
        <v>101</v>
      </c>
      <c r="C38" s="49">
        <v>0.01</v>
      </c>
      <c r="D38" s="59">
        <v>4000</v>
      </c>
      <c r="E38" s="16">
        <v>40</v>
      </c>
      <c r="F38" s="5"/>
      <c r="G38" s="117"/>
      <c r="H38" s="48"/>
    </row>
    <row r="39" spans="1:8" x14ac:dyDescent="0.25">
      <c r="A39" s="5">
        <f t="shared" si="0"/>
        <v>35</v>
      </c>
      <c r="B39" s="64" t="s">
        <v>50</v>
      </c>
      <c r="C39" s="49">
        <v>0.01</v>
      </c>
      <c r="D39" s="60">
        <v>100000</v>
      </c>
      <c r="E39" s="16">
        <v>1000</v>
      </c>
      <c r="F39" s="7"/>
      <c r="G39" s="117"/>
      <c r="H39" s="48"/>
    </row>
    <row r="40" spans="1:8" x14ac:dyDescent="0.25">
      <c r="A40" s="5">
        <f t="shared" si="0"/>
        <v>36</v>
      </c>
      <c r="B40" s="64" t="s">
        <v>38</v>
      </c>
      <c r="C40" s="49">
        <v>0.01</v>
      </c>
      <c r="D40" s="59">
        <v>50000</v>
      </c>
      <c r="E40" s="16">
        <v>500</v>
      </c>
      <c r="F40" s="5"/>
      <c r="G40" s="117"/>
      <c r="H40" s="48"/>
    </row>
    <row r="41" spans="1:8" x14ac:dyDescent="0.25">
      <c r="A41" s="5">
        <f t="shared" si="0"/>
        <v>37</v>
      </c>
      <c r="B41" s="64" t="s">
        <v>13</v>
      </c>
      <c r="C41" s="49">
        <v>0.01</v>
      </c>
      <c r="D41" s="59">
        <v>50000</v>
      </c>
      <c r="E41" s="16">
        <v>500</v>
      </c>
      <c r="F41" s="5"/>
      <c r="G41" s="117"/>
      <c r="H41" s="48"/>
    </row>
    <row r="42" spans="1:8" x14ac:dyDescent="0.25">
      <c r="A42" s="5">
        <f t="shared" si="0"/>
        <v>38</v>
      </c>
      <c r="B42" s="64" t="s">
        <v>78</v>
      </c>
      <c r="C42" s="49">
        <v>0.01</v>
      </c>
      <c r="D42" s="59">
        <v>50000</v>
      </c>
      <c r="E42" s="16">
        <v>500</v>
      </c>
      <c r="F42" s="5"/>
      <c r="G42" s="117"/>
      <c r="H42" s="48"/>
    </row>
    <row r="43" spans="1:8" x14ac:dyDescent="0.25">
      <c r="A43" s="5">
        <f t="shared" si="0"/>
        <v>39</v>
      </c>
      <c r="B43" s="64" t="s">
        <v>12</v>
      </c>
      <c r="C43" s="49">
        <v>0.01</v>
      </c>
      <c r="D43" s="59">
        <v>50000</v>
      </c>
      <c r="E43" s="16">
        <v>500</v>
      </c>
      <c r="F43" s="5"/>
      <c r="G43" s="117"/>
      <c r="H43" s="48"/>
    </row>
    <row r="44" spans="1:8" x14ac:dyDescent="0.25">
      <c r="A44" s="5">
        <f t="shared" si="0"/>
        <v>40</v>
      </c>
      <c r="B44" s="64" t="s">
        <v>11</v>
      </c>
      <c r="C44" s="49">
        <v>0.01</v>
      </c>
      <c r="D44" s="59">
        <v>50000</v>
      </c>
      <c r="E44" s="16">
        <v>500</v>
      </c>
      <c r="F44" s="5"/>
      <c r="G44" s="117"/>
      <c r="H44" s="48"/>
    </row>
    <row r="45" spans="1:8" x14ac:dyDescent="0.25">
      <c r="A45" s="5">
        <f t="shared" si="0"/>
        <v>41</v>
      </c>
      <c r="B45" s="64" t="s">
        <v>10</v>
      </c>
      <c r="C45" s="49">
        <v>0.01</v>
      </c>
      <c r="D45" s="59">
        <v>50000</v>
      </c>
      <c r="E45" s="16">
        <v>500</v>
      </c>
      <c r="F45" s="5"/>
      <c r="G45" s="117"/>
      <c r="H45" s="48"/>
    </row>
    <row r="46" spans="1:8" x14ac:dyDescent="0.25">
      <c r="A46" s="5">
        <f t="shared" si="0"/>
        <v>42</v>
      </c>
      <c r="B46" s="64" t="s">
        <v>77</v>
      </c>
      <c r="C46" s="49">
        <v>0.01</v>
      </c>
      <c r="D46" s="59">
        <v>155600</v>
      </c>
      <c r="E46" s="16">
        <v>1556</v>
      </c>
      <c r="F46" s="5"/>
      <c r="G46" s="117"/>
      <c r="H46" s="48"/>
    </row>
    <row r="47" spans="1:8" x14ac:dyDescent="0.25">
      <c r="A47" s="5">
        <f t="shared" si="0"/>
        <v>43</v>
      </c>
      <c r="B47" s="64" t="s">
        <v>14</v>
      </c>
      <c r="C47" s="49">
        <v>0.01</v>
      </c>
      <c r="D47" s="59">
        <v>39820</v>
      </c>
      <c r="E47" s="16">
        <v>398</v>
      </c>
      <c r="F47" s="5"/>
      <c r="G47" s="117"/>
      <c r="H47" s="48"/>
    </row>
    <row r="48" spans="1:8" x14ac:dyDescent="0.25">
      <c r="A48" s="5">
        <f t="shared" si="0"/>
        <v>44</v>
      </c>
      <c r="B48" s="64" t="s">
        <v>26</v>
      </c>
      <c r="C48" s="49">
        <v>0.01</v>
      </c>
      <c r="D48" s="59">
        <v>380540</v>
      </c>
      <c r="E48" s="16">
        <v>3805</v>
      </c>
      <c r="F48" s="5"/>
      <c r="G48" s="117"/>
      <c r="H48" s="48"/>
    </row>
    <row r="49" spans="1:8" x14ac:dyDescent="0.25">
      <c r="A49" s="5">
        <f t="shared" si="0"/>
        <v>45</v>
      </c>
      <c r="B49" s="64" t="s">
        <v>128</v>
      </c>
      <c r="C49" s="49">
        <v>0.01</v>
      </c>
      <c r="D49" s="59">
        <v>6380</v>
      </c>
      <c r="E49" s="16">
        <v>64</v>
      </c>
      <c r="F49" s="5"/>
      <c r="G49" s="117"/>
      <c r="H49" s="48"/>
    </row>
    <row r="50" spans="1:8" x14ac:dyDescent="0.25">
      <c r="A50" s="5">
        <f t="shared" si="0"/>
        <v>46</v>
      </c>
      <c r="B50" s="64" t="s">
        <v>25</v>
      </c>
      <c r="C50" s="49">
        <v>0.01</v>
      </c>
      <c r="D50" s="59">
        <v>11500</v>
      </c>
      <c r="E50" s="16">
        <v>115</v>
      </c>
      <c r="F50" s="5"/>
      <c r="G50" s="117"/>
      <c r="H50" s="48"/>
    </row>
    <row r="51" spans="1:8" x14ac:dyDescent="0.25">
      <c r="A51" s="5">
        <f t="shared" si="0"/>
        <v>47</v>
      </c>
      <c r="B51" s="64" t="s">
        <v>101</v>
      </c>
      <c r="C51" s="49">
        <v>0.01</v>
      </c>
      <c r="D51" s="59">
        <v>2000</v>
      </c>
      <c r="E51" s="16">
        <v>20</v>
      </c>
      <c r="F51" s="5"/>
      <c r="G51" s="117"/>
      <c r="H51" s="48"/>
    </row>
    <row r="52" spans="1:8" x14ac:dyDescent="0.25">
      <c r="A52" s="5">
        <f t="shared" si="0"/>
        <v>48</v>
      </c>
      <c r="B52" s="64" t="s">
        <v>30</v>
      </c>
      <c r="C52" s="49">
        <v>0.01</v>
      </c>
      <c r="D52" s="59">
        <v>11500</v>
      </c>
      <c r="E52" s="16">
        <v>115</v>
      </c>
      <c r="F52" s="5"/>
      <c r="G52" s="117"/>
      <c r="H52" s="48"/>
    </row>
    <row r="53" spans="1:8" x14ac:dyDescent="0.25">
      <c r="A53" s="5">
        <f t="shared" si="0"/>
        <v>49</v>
      </c>
      <c r="B53" s="64" t="s">
        <v>22</v>
      </c>
      <c r="C53" s="49">
        <v>0.01</v>
      </c>
      <c r="D53" s="59">
        <v>2500</v>
      </c>
      <c r="E53" s="16">
        <v>25</v>
      </c>
      <c r="F53" s="5"/>
      <c r="G53" s="117"/>
      <c r="H53" s="48"/>
    </row>
    <row r="54" spans="1:8" x14ac:dyDescent="0.25">
      <c r="A54" s="5">
        <f t="shared" si="0"/>
        <v>50</v>
      </c>
      <c r="B54" s="64" t="s">
        <v>31</v>
      </c>
      <c r="C54" s="49">
        <v>0.01</v>
      </c>
      <c r="D54" s="59">
        <v>7500</v>
      </c>
      <c r="E54" s="16">
        <v>75</v>
      </c>
      <c r="F54" s="5"/>
      <c r="G54" s="117"/>
      <c r="H54" s="48"/>
    </row>
    <row r="55" spans="1:8" x14ac:dyDescent="0.25">
      <c r="A55" s="5">
        <f t="shared" si="0"/>
        <v>51</v>
      </c>
      <c r="B55" s="64" t="s">
        <v>76</v>
      </c>
      <c r="C55" s="49">
        <v>0.01</v>
      </c>
      <c r="D55" s="59">
        <v>1200</v>
      </c>
      <c r="E55" s="16">
        <v>12</v>
      </c>
      <c r="F55" s="5"/>
      <c r="G55" s="117"/>
      <c r="H55" s="48"/>
    </row>
    <row r="56" spans="1:8" x14ac:dyDescent="0.25">
      <c r="A56" s="5">
        <f t="shared" si="0"/>
        <v>52</v>
      </c>
      <c r="B56" s="64" t="s">
        <v>24</v>
      </c>
      <c r="C56" s="49">
        <v>0.01</v>
      </c>
      <c r="D56" s="65">
        <v>2200</v>
      </c>
      <c r="E56" s="16">
        <v>22</v>
      </c>
      <c r="F56" s="56"/>
      <c r="G56" s="117"/>
      <c r="H56" s="48"/>
    </row>
    <row r="57" spans="1:8" x14ac:dyDescent="0.25">
      <c r="A57" s="5">
        <f t="shared" si="0"/>
        <v>53</v>
      </c>
      <c r="B57" s="64" t="s">
        <v>50</v>
      </c>
      <c r="C57" s="49">
        <v>0.01</v>
      </c>
      <c r="D57" s="59">
        <v>50000</v>
      </c>
      <c r="E57" s="16">
        <v>500</v>
      </c>
      <c r="F57" s="5"/>
      <c r="G57" s="117"/>
      <c r="H57" s="48"/>
    </row>
    <row r="58" spans="1:8" x14ac:dyDescent="0.25">
      <c r="A58" s="5">
        <f t="shared" si="0"/>
        <v>54</v>
      </c>
      <c r="B58" s="64" t="s">
        <v>38</v>
      </c>
      <c r="C58" s="49">
        <v>0.01</v>
      </c>
      <c r="D58" s="60">
        <v>50000</v>
      </c>
      <c r="E58" s="16">
        <v>500</v>
      </c>
      <c r="F58" s="5"/>
      <c r="G58" s="117"/>
      <c r="H58" s="48"/>
    </row>
    <row r="59" spans="1:8" x14ac:dyDescent="0.25">
      <c r="A59" s="5">
        <f t="shared" si="0"/>
        <v>55</v>
      </c>
      <c r="B59" s="64" t="s">
        <v>13</v>
      </c>
      <c r="C59" s="49">
        <v>0.01</v>
      </c>
      <c r="D59" s="59">
        <v>25000</v>
      </c>
      <c r="E59" s="16">
        <v>250</v>
      </c>
      <c r="F59" s="5"/>
      <c r="G59" s="117"/>
      <c r="H59" s="48"/>
    </row>
    <row r="60" spans="1:8" x14ac:dyDescent="0.25">
      <c r="A60" s="5">
        <f t="shared" si="0"/>
        <v>56</v>
      </c>
      <c r="B60" s="64" t="s">
        <v>55</v>
      </c>
      <c r="C60" s="49">
        <v>0.01</v>
      </c>
      <c r="D60" s="59">
        <v>50000</v>
      </c>
      <c r="E60" s="16">
        <v>500</v>
      </c>
      <c r="F60" s="5"/>
      <c r="G60" s="117"/>
      <c r="H60" s="48"/>
    </row>
    <row r="61" spans="1:8" x14ac:dyDescent="0.25">
      <c r="A61" s="5">
        <f t="shared" si="0"/>
        <v>57</v>
      </c>
      <c r="B61" s="64" t="s">
        <v>12</v>
      </c>
      <c r="C61" s="49">
        <v>0.01</v>
      </c>
      <c r="D61" s="59">
        <v>25000</v>
      </c>
      <c r="E61" s="16">
        <v>250</v>
      </c>
      <c r="F61" s="5"/>
      <c r="G61" s="117"/>
      <c r="H61" s="48"/>
    </row>
    <row r="62" spans="1:8" x14ac:dyDescent="0.25">
      <c r="A62" s="5">
        <f t="shared" si="0"/>
        <v>58</v>
      </c>
      <c r="B62" s="64" t="s">
        <v>10</v>
      </c>
      <c r="C62" s="49">
        <v>0.01</v>
      </c>
      <c r="D62" s="59">
        <v>50000</v>
      </c>
      <c r="E62" s="16">
        <v>500</v>
      </c>
      <c r="F62" s="5"/>
      <c r="G62" s="117"/>
      <c r="H62" s="48"/>
    </row>
    <row r="63" spans="1:8" x14ac:dyDescent="0.25">
      <c r="A63" s="5">
        <f t="shared" si="0"/>
        <v>59</v>
      </c>
      <c r="B63" s="64" t="s">
        <v>77</v>
      </c>
      <c r="C63" s="49">
        <v>0.01</v>
      </c>
      <c r="D63" s="59">
        <v>304400</v>
      </c>
      <c r="E63" s="16">
        <v>3044</v>
      </c>
      <c r="F63" s="5"/>
      <c r="G63" s="117"/>
      <c r="H63" s="48"/>
    </row>
    <row r="64" spans="1:8" x14ac:dyDescent="0.25">
      <c r="A64" s="5">
        <f t="shared" si="0"/>
        <v>60</v>
      </c>
      <c r="B64" s="64" t="s">
        <v>14</v>
      </c>
      <c r="C64" s="49">
        <v>0.01</v>
      </c>
      <c r="D64" s="59">
        <v>96544</v>
      </c>
      <c r="E64" s="16">
        <v>965</v>
      </c>
      <c r="F64" s="5"/>
      <c r="G64" s="117"/>
      <c r="H64" s="48"/>
    </row>
    <row r="65" spans="1:8" x14ac:dyDescent="0.25">
      <c r="A65" s="5">
        <f t="shared" si="0"/>
        <v>61</v>
      </c>
      <c r="B65" s="64" t="s">
        <v>26</v>
      </c>
      <c r="C65" s="49">
        <v>0.01</v>
      </c>
      <c r="D65" s="59">
        <v>871181</v>
      </c>
      <c r="E65" s="16">
        <v>8711</v>
      </c>
      <c r="F65" s="5"/>
      <c r="G65" s="117"/>
      <c r="H65" s="48"/>
    </row>
    <row r="66" spans="1:8" x14ac:dyDescent="0.25">
      <c r="A66" s="5">
        <f t="shared" si="0"/>
        <v>62</v>
      </c>
      <c r="B66" s="64" t="s">
        <v>24</v>
      </c>
      <c r="C66" s="49">
        <v>0.01</v>
      </c>
      <c r="D66" s="59">
        <v>3600</v>
      </c>
      <c r="E66" s="16">
        <v>36</v>
      </c>
      <c r="F66" s="5"/>
      <c r="G66" s="117"/>
      <c r="H66" s="48"/>
    </row>
    <row r="67" spans="1:8" x14ac:dyDescent="0.25">
      <c r="A67" s="5">
        <f t="shared" si="0"/>
        <v>63</v>
      </c>
      <c r="B67" s="64" t="s">
        <v>25</v>
      </c>
      <c r="C67" s="49">
        <v>0.01</v>
      </c>
      <c r="D67" s="59">
        <v>9780</v>
      </c>
      <c r="E67" s="16">
        <v>98</v>
      </c>
      <c r="F67" s="5"/>
      <c r="G67" s="117"/>
      <c r="H67" s="48"/>
    </row>
    <row r="68" spans="1:8" x14ac:dyDescent="0.25">
      <c r="A68" s="5">
        <f t="shared" si="0"/>
        <v>64</v>
      </c>
      <c r="B68" s="64" t="s">
        <v>30</v>
      </c>
      <c r="C68" s="49">
        <v>0.01</v>
      </c>
      <c r="D68" s="59">
        <v>4169</v>
      </c>
      <c r="E68" s="16">
        <v>42</v>
      </c>
      <c r="F68" s="5"/>
      <c r="G68" s="117"/>
      <c r="H68" s="48"/>
    </row>
    <row r="69" spans="1:8" x14ac:dyDescent="0.25">
      <c r="A69" s="5">
        <f t="shared" si="0"/>
        <v>65</v>
      </c>
      <c r="B69" s="64" t="s">
        <v>22</v>
      </c>
      <c r="C69" s="49">
        <v>0.01</v>
      </c>
      <c r="D69" s="59">
        <v>2500</v>
      </c>
      <c r="E69" s="16">
        <v>25</v>
      </c>
      <c r="F69" s="5"/>
      <c r="G69" s="117"/>
      <c r="H69" s="48"/>
    </row>
    <row r="70" spans="1:8" x14ac:dyDescent="0.25">
      <c r="A70" s="5">
        <f t="shared" si="0"/>
        <v>66</v>
      </c>
      <c r="B70" s="64" t="s">
        <v>31</v>
      </c>
      <c r="C70" s="49">
        <v>0.01</v>
      </c>
      <c r="D70" s="59">
        <v>3750</v>
      </c>
      <c r="E70" s="16">
        <v>37</v>
      </c>
      <c r="F70" s="5"/>
      <c r="G70" s="117"/>
      <c r="H70" s="48"/>
    </row>
    <row r="71" spans="1:8" x14ac:dyDescent="0.25">
      <c r="A71" s="5">
        <f t="shared" si="0"/>
        <v>67</v>
      </c>
      <c r="B71" s="64" t="s">
        <v>21</v>
      </c>
      <c r="C71" s="49">
        <v>0.01</v>
      </c>
      <c r="D71" s="59">
        <v>3750</v>
      </c>
      <c r="E71" s="16">
        <v>37</v>
      </c>
      <c r="F71" s="5"/>
      <c r="G71" s="117"/>
      <c r="H71" s="48"/>
    </row>
    <row r="72" spans="1:8" x14ac:dyDescent="0.25">
      <c r="A72" s="5">
        <f t="shared" ref="A72:A85" si="1">A71+1</f>
        <v>68</v>
      </c>
      <c r="B72" s="64" t="s">
        <v>101</v>
      </c>
      <c r="C72" s="49">
        <v>0.01</v>
      </c>
      <c r="D72" s="59">
        <v>2000</v>
      </c>
      <c r="E72" s="16">
        <v>20</v>
      </c>
      <c r="F72" s="5"/>
      <c r="G72" s="117"/>
      <c r="H72" s="48"/>
    </row>
    <row r="73" spans="1:8" x14ac:dyDescent="0.25">
      <c r="A73" s="5">
        <f t="shared" si="1"/>
        <v>69</v>
      </c>
      <c r="B73" s="64" t="s">
        <v>10</v>
      </c>
      <c r="C73" s="49">
        <v>0.01</v>
      </c>
      <c r="D73" s="59">
        <v>50000</v>
      </c>
      <c r="E73" s="16">
        <v>500</v>
      </c>
      <c r="F73" s="5"/>
      <c r="G73" s="117"/>
      <c r="H73" s="48"/>
    </row>
    <row r="74" spans="1:8" x14ac:dyDescent="0.25">
      <c r="A74" s="5">
        <f t="shared" si="1"/>
        <v>70</v>
      </c>
      <c r="B74" s="64" t="s">
        <v>11</v>
      </c>
      <c r="C74" s="49">
        <v>0.01</v>
      </c>
      <c r="D74" s="59">
        <v>50000</v>
      </c>
      <c r="E74" s="16">
        <v>500</v>
      </c>
      <c r="F74" s="5"/>
      <c r="G74" s="117"/>
      <c r="H74" s="48"/>
    </row>
    <row r="75" spans="1:8" x14ac:dyDescent="0.25">
      <c r="A75" s="5">
        <f t="shared" si="1"/>
        <v>71</v>
      </c>
      <c r="B75" s="64" t="s">
        <v>55</v>
      </c>
      <c r="C75" s="49">
        <v>0.01</v>
      </c>
      <c r="D75" s="59">
        <v>50000</v>
      </c>
      <c r="E75" s="16">
        <v>500</v>
      </c>
      <c r="F75" s="5"/>
      <c r="G75" s="117"/>
      <c r="H75" s="48"/>
    </row>
    <row r="76" spans="1:8" x14ac:dyDescent="0.25">
      <c r="A76" s="5">
        <f t="shared" si="1"/>
        <v>72</v>
      </c>
      <c r="B76" s="64" t="s">
        <v>12</v>
      </c>
      <c r="C76" s="49">
        <v>0.01</v>
      </c>
      <c r="D76" s="59">
        <v>50000</v>
      </c>
      <c r="E76" s="16">
        <v>500</v>
      </c>
      <c r="F76" s="5"/>
      <c r="G76" s="117"/>
      <c r="H76" s="48"/>
    </row>
    <row r="77" spans="1:8" x14ac:dyDescent="0.25">
      <c r="A77" s="5">
        <f t="shared" si="1"/>
        <v>73</v>
      </c>
      <c r="B77" s="64" t="s">
        <v>38</v>
      </c>
      <c r="C77" s="49">
        <v>0.01</v>
      </c>
      <c r="D77" s="59">
        <v>30000</v>
      </c>
      <c r="E77" s="16">
        <v>300</v>
      </c>
      <c r="F77" s="5"/>
      <c r="G77" s="117"/>
      <c r="H77" s="48"/>
    </row>
    <row r="78" spans="1:8" x14ac:dyDescent="0.25">
      <c r="A78" s="5">
        <f t="shared" si="1"/>
        <v>74</v>
      </c>
      <c r="B78" s="64" t="s">
        <v>13</v>
      </c>
      <c r="C78" s="49">
        <v>0.01</v>
      </c>
      <c r="D78" s="59">
        <v>100000</v>
      </c>
      <c r="E78" s="16">
        <v>1000</v>
      </c>
      <c r="F78" s="5"/>
      <c r="G78" s="117"/>
      <c r="H78" s="48"/>
    </row>
    <row r="79" spans="1:8" x14ac:dyDescent="0.25">
      <c r="A79" s="5">
        <f t="shared" si="1"/>
        <v>75</v>
      </c>
      <c r="B79" s="64" t="s">
        <v>78</v>
      </c>
      <c r="C79" s="49">
        <v>0.01</v>
      </c>
      <c r="D79" s="59">
        <v>15000</v>
      </c>
      <c r="E79" s="16">
        <v>150</v>
      </c>
      <c r="F79" s="5"/>
      <c r="G79" s="117"/>
      <c r="H79" s="48"/>
    </row>
    <row r="80" spans="1:8" x14ac:dyDescent="0.25">
      <c r="A80" s="5">
        <f t="shared" si="1"/>
        <v>76</v>
      </c>
      <c r="B80" s="64" t="s">
        <v>50</v>
      </c>
      <c r="C80" s="49">
        <v>0.01</v>
      </c>
      <c r="D80" s="59">
        <v>30000</v>
      </c>
      <c r="E80" s="16">
        <v>300</v>
      </c>
      <c r="F80" s="5"/>
      <c r="G80" s="117"/>
      <c r="H80" s="48"/>
    </row>
    <row r="81" spans="1:8" x14ac:dyDescent="0.25">
      <c r="A81" s="5">
        <f t="shared" si="1"/>
        <v>77</v>
      </c>
      <c r="B81" s="64" t="s">
        <v>32</v>
      </c>
      <c r="C81" s="49">
        <v>0.01</v>
      </c>
      <c r="D81" s="59">
        <v>50000</v>
      </c>
      <c r="E81" s="16">
        <v>500</v>
      </c>
      <c r="F81" s="5"/>
      <c r="G81" s="117"/>
      <c r="H81" s="48"/>
    </row>
    <row r="82" spans="1:8" x14ac:dyDescent="0.25">
      <c r="A82" s="5">
        <f t="shared" si="1"/>
        <v>78</v>
      </c>
      <c r="B82" s="64" t="s">
        <v>33</v>
      </c>
      <c r="C82" s="49">
        <v>0.01</v>
      </c>
      <c r="D82" s="59">
        <v>20000</v>
      </c>
      <c r="E82" s="16">
        <v>200</v>
      </c>
      <c r="F82" s="5"/>
      <c r="G82" s="117"/>
      <c r="H82" s="48"/>
    </row>
    <row r="83" spans="1:8" x14ac:dyDescent="0.25">
      <c r="A83" s="5">
        <f t="shared" si="1"/>
        <v>79</v>
      </c>
      <c r="B83" s="64" t="s">
        <v>77</v>
      </c>
      <c r="C83" s="49">
        <v>0.01</v>
      </c>
      <c r="D83" s="59">
        <v>79100</v>
      </c>
      <c r="E83" s="16">
        <v>791</v>
      </c>
      <c r="F83" s="5"/>
      <c r="G83" s="117"/>
      <c r="H83" s="48"/>
    </row>
    <row r="84" spans="1:8" x14ac:dyDescent="0.25">
      <c r="A84" s="5">
        <f t="shared" si="1"/>
        <v>80</v>
      </c>
      <c r="B84" s="64" t="s">
        <v>14</v>
      </c>
      <c r="C84" s="49">
        <v>0.01</v>
      </c>
      <c r="D84" s="59">
        <v>15500</v>
      </c>
      <c r="E84" s="16">
        <v>155</v>
      </c>
      <c r="F84" s="5"/>
      <c r="G84" s="117"/>
      <c r="H84" s="48"/>
    </row>
    <row r="85" spans="1:8" x14ac:dyDescent="0.25">
      <c r="A85" s="5">
        <f t="shared" si="1"/>
        <v>81</v>
      </c>
      <c r="B85" s="64" t="s">
        <v>26</v>
      </c>
      <c r="C85" s="49">
        <v>0.01</v>
      </c>
      <c r="D85" s="59">
        <v>279484</v>
      </c>
      <c r="E85" s="16">
        <v>2795</v>
      </c>
      <c r="F85" s="5"/>
      <c r="G85" s="117"/>
      <c r="H85" s="48"/>
    </row>
    <row r="86" spans="1:8" ht="15.75" thickBot="1" x14ac:dyDescent="0.3">
      <c r="C86" s="53"/>
      <c r="D86" s="54">
        <f>SUM(D5:D85)</f>
        <v>5991383</v>
      </c>
      <c r="E86" s="54">
        <f>SUM(E5:E85)</f>
        <v>59908</v>
      </c>
      <c r="F86" s="53"/>
      <c r="G86" s="54"/>
      <c r="H86" s="48"/>
    </row>
    <row r="87" spans="1:8" ht="15.75" thickTop="1" x14ac:dyDescent="0.25"/>
    <row r="88" spans="1:8" x14ac:dyDescent="0.25">
      <c r="A88" s="6" t="s">
        <v>0</v>
      </c>
      <c r="B88" s="7" t="s">
        <v>1</v>
      </c>
      <c r="C88" s="7" t="s">
        <v>2</v>
      </c>
      <c r="D88" s="8" t="s">
        <v>3</v>
      </c>
      <c r="E88" s="8" t="s">
        <v>4</v>
      </c>
      <c r="F88" s="7" t="s">
        <v>5</v>
      </c>
    </row>
    <row r="89" spans="1:8" x14ac:dyDescent="0.25">
      <c r="A89" s="5"/>
      <c r="B89" s="52" t="s">
        <v>35</v>
      </c>
      <c r="C89" s="21"/>
      <c r="D89" s="5"/>
      <c r="E89" s="5"/>
      <c r="F89" s="5" t="s">
        <v>49</v>
      </c>
    </row>
    <row r="90" spans="1:8" x14ac:dyDescent="0.25">
      <c r="A90" s="5">
        <v>1</v>
      </c>
      <c r="B90" s="11" t="s">
        <v>48</v>
      </c>
      <c r="C90" s="21">
        <v>0.02</v>
      </c>
      <c r="D90" s="59">
        <v>353000</v>
      </c>
      <c r="E90" s="16">
        <v>7060</v>
      </c>
      <c r="F90" s="61"/>
      <c r="G90" s="47"/>
    </row>
    <row r="91" spans="1:8" x14ac:dyDescent="0.25">
      <c r="A91" s="5">
        <f>A90+1</f>
        <v>2</v>
      </c>
      <c r="B91" s="64" t="s">
        <v>78</v>
      </c>
      <c r="C91" s="21">
        <v>0.02</v>
      </c>
      <c r="D91" s="59">
        <v>8400</v>
      </c>
      <c r="E91" s="16">
        <v>168</v>
      </c>
      <c r="F91" s="61"/>
      <c r="G91" s="47"/>
    </row>
    <row r="92" spans="1:8" x14ac:dyDescent="0.25">
      <c r="A92" s="5">
        <f t="shared" ref="A92:A102" si="2">A91+1</f>
        <v>3</v>
      </c>
      <c r="B92" s="11" t="s">
        <v>129</v>
      </c>
      <c r="C92" s="21">
        <v>0.02</v>
      </c>
      <c r="D92" s="59">
        <v>2800</v>
      </c>
      <c r="E92" s="16">
        <v>56</v>
      </c>
      <c r="F92" s="61"/>
      <c r="G92" s="47"/>
    </row>
    <row r="93" spans="1:8" x14ac:dyDescent="0.25">
      <c r="A93" s="5">
        <f t="shared" si="2"/>
        <v>4</v>
      </c>
      <c r="B93" s="11" t="s">
        <v>29</v>
      </c>
      <c r="C93" s="21">
        <v>0.02</v>
      </c>
      <c r="D93" s="59">
        <v>381477</v>
      </c>
      <c r="E93" s="16">
        <v>7630</v>
      </c>
      <c r="F93" s="61"/>
      <c r="G93" s="47"/>
    </row>
    <row r="94" spans="1:8" x14ac:dyDescent="0.25">
      <c r="A94" s="5">
        <f t="shared" si="2"/>
        <v>5</v>
      </c>
      <c r="B94" s="11" t="s">
        <v>129</v>
      </c>
      <c r="C94" s="21">
        <v>0.02</v>
      </c>
      <c r="D94" s="59">
        <v>1400</v>
      </c>
      <c r="E94" s="16">
        <v>28</v>
      </c>
      <c r="F94" s="61"/>
      <c r="G94" s="47"/>
    </row>
    <row r="95" spans="1:8" x14ac:dyDescent="0.25">
      <c r="A95" s="5">
        <f t="shared" si="2"/>
        <v>6</v>
      </c>
      <c r="B95" s="11" t="s">
        <v>130</v>
      </c>
      <c r="C95" s="21">
        <v>0.02</v>
      </c>
      <c r="D95" s="59">
        <v>10500</v>
      </c>
      <c r="E95" s="16">
        <v>210</v>
      </c>
      <c r="F95" s="61"/>
      <c r="G95" s="47"/>
    </row>
    <row r="96" spans="1:8" x14ac:dyDescent="0.25">
      <c r="A96" s="5">
        <f t="shared" si="2"/>
        <v>7</v>
      </c>
      <c r="B96" s="11" t="s">
        <v>48</v>
      </c>
      <c r="C96" s="21">
        <v>0.02</v>
      </c>
      <c r="D96" s="59">
        <v>353000</v>
      </c>
      <c r="E96" s="16">
        <v>7060</v>
      </c>
      <c r="F96" s="61"/>
      <c r="G96" s="47"/>
    </row>
    <row r="97" spans="1:7" x14ac:dyDescent="0.25">
      <c r="A97" s="5">
        <f t="shared" si="2"/>
        <v>8</v>
      </c>
      <c r="B97" s="11" t="s">
        <v>129</v>
      </c>
      <c r="C97" s="21">
        <v>0.02</v>
      </c>
      <c r="D97" s="59">
        <v>1400</v>
      </c>
      <c r="E97" s="16">
        <v>28</v>
      </c>
      <c r="F97" s="61"/>
      <c r="G97" s="47"/>
    </row>
    <row r="98" spans="1:7" x14ac:dyDescent="0.25">
      <c r="A98" s="5">
        <f t="shared" si="2"/>
        <v>9</v>
      </c>
      <c r="B98" s="11" t="s">
        <v>131</v>
      </c>
      <c r="C98" s="21">
        <v>0.02</v>
      </c>
      <c r="D98" s="59">
        <v>2100</v>
      </c>
      <c r="E98" s="16">
        <v>42</v>
      </c>
      <c r="F98" s="61"/>
      <c r="G98" s="47"/>
    </row>
    <row r="99" spans="1:7" x14ac:dyDescent="0.25">
      <c r="A99" s="5">
        <f t="shared" si="2"/>
        <v>10</v>
      </c>
      <c r="B99" s="11" t="s">
        <v>130</v>
      </c>
      <c r="C99" s="21">
        <v>0.02</v>
      </c>
      <c r="D99" s="59">
        <v>4200</v>
      </c>
      <c r="E99" s="16">
        <v>84</v>
      </c>
      <c r="F99" s="61"/>
      <c r="G99" s="47"/>
    </row>
    <row r="100" spans="1:7" x14ac:dyDescent="0.25">
      <c r="A100" s="5">
        <f t="shared" si="2"/>
        <v>11</v>
      </c>
      <c r="B100" s="11" t="s">
        <v>48</v>
      </c>
      <c r="C100" s="21">
        <v>0.02</v>
      </c>
      <c r="D100" s="59">
        <v>353000</v>
      </c>
      <c r="E100" s="16">
        <v>7060</v>
      </c>
      <c r="F100" s="61"/>
      <c r="G100" s="47"/>
    </row>
    <row r="101" spans="1:7" x14ac:dyDescent="0.25">
      <c r="A101" s="5">
        <f t="shared" si="2"/>
        <v>12</v>
      </c>
      <c r="B101" s="11" t="s">
        <v>130</v>
      </c>
      <c r="C101" s="21">
        <v>0.02</v>
      </c>
      <c r="D101" s="59">
        <v>6300</v>
      </c>
      <c r="E101" s="16">
        <v>126</v>
      </c>
      <c r="F101" s="61"/>
      <c r="G101" s="47"/>
    </row>
    <row r="102" spans="1:7" x14ac:dyDescent="0.25">
      <c r="A102" s="5">
        <f t="shared" si="2"/>
        <v>13</v>
      </c>
      <c r="B102" s="11" t="s">
        <v>129</v>
      </c>
      <c r="C102" s="21">
        <v>0.02</v>
      </c>
      <c r="D102" s="59">
        <v>1400</v>
      </c>
      <c r="E102" s="16">
        <v>28</v>
      </c>
      <c r="F102" s="61"/>
      <c r="G102" s="47"/>
    </row>
    <row r="103" spans="1:7" x14ac:dyDescent="0.25">
      <c r="A103" s="5">
        <v>14</v>
      </c>
      <c r="B103" s="11" t="s">
        <v>48</v>
      </c>
      <c r="C103" s="21">
        <v>0.02</v>
      </c>
      <c r="D103" s="59">
        <v>353000</v>
      </c>
      <c r="E103" s="16">
        <v>7060</v>
      </c>
      <c r="F103" s="61"/>
      <c r="G103" s="47"/>
    </row>
    <row r="104" spans="1:7" x14ac:dyDescent="0.25">
      <c r="A104" s="5"/>
      <c r="B104" s="5"/>
      <c r="C104" s="56" t="s">
        <v>6</v>
      </c>
      <c r="D104" s="18">
        <f>SUM(D90:D103)</f>
        <v>1831977</v>
      </c>
      <c r="E104" s="18">
        <f>SUM(E90:E103)</f>
        <v>36640</v>
      </c>
      <c r="F104" s="61"/>
    </row>
    <row r="106" spans="1:7" x14ac:dyDescent="0.25">
      <c r="A106" s="6" t="s">
        <v>0</v>
      </c>
      <c r="B106" s="7" t="s">
        <v>1</v>
      </c>
      <c r="C106" s="7" t="s">
        <v>2</v>
      </c>
      <c r="D106" s="8" t="s">
        <v>3</v>
      </c>
      <c r="E106" s="8" t="s">
        <v>4</v>
      </c>
      <c r="F106" s="7" t="s">
        <v>5</v>
      </c>
    </row>
    <row r="107" spans="1:7" x14ac:dyDescent="0.25">
      <c r="A107" s="5"/>
      <c r="B107" s="52" t="s">
        <v>132</v>
      </c>
      <c r="C107" s="21"/>
      <c r="D107" s="5"/>
      <c r="E107" s="5"/>
      <c r="F107" s="5" t="s">
        <v>133</v>
      </c>
    </row>
    <row r="108" spans="1:7" x14ac:dyDescent="0.25">
      <c r="A108" s="5">
        <v>1</v>
      </c>
      <c r="B108" s="5" t="s">
        <v>134</v>
      </c>
      <c r="C108" s="21">
        <v>0.05</v>
      </c>
      <c r="D108" s="59">
        <v>3630</v>
      </c>
      <c r="E108" s="59">
        <v>182</v>
      </c>
      <c r="F108" s="59"/>
    </row>
    <row r="109" spans="1:7" x14ac:dyDescent="0.25">
      <c r="A109" s="5">
        <v>2</v>
      </c>
      <c r="B109" s="5" t="s">
        <v>70</v>
      </c>
      <c r="C109" s="21">
        <v>0.05</v>
      </c>
      <c r="D109" s="59">
        <v>2750</v>
      </c>
      <c r="E109" s="59">
        <v>138</v>
      </c>
      <c r="F109" s="59"/>
    </row>
    <row r="110" spans="1:7" x14ac:dyDescent="0.25">
      <c r="A110" s="5">
        <v>3</v>
      </c>
      <c r="B110" s="5" t="s">
        <v>135</v>
      </c>
      <c r="C110" s="21">
        <v>0.05</v>
      </c>
      <c r="D110" s="59">
        <v>1650</v>
      </c>
      <c r="E110" s="59">
        <v>83</v>
      </c>
      <c r="F110" s="59"/>
    </row>
    <row r="111" spans="1:7" x14ac:dyDescent="0.25">
      <c r="A111" s="5">
        <v>4</v>
      </c>
      <c r="B111" s="5" t="s">
        <v>136</v>
      </c>
      <c r="C111" s="21">
        <v>0.05</v>
      </c>
      <c r="D111" s="59">
        <v>1650</v>
      </c>
      <c r="E111" s="59">
        <v>83</v>
      </c>
      <c r="F111" s="59"/>
    </row>
    <row r="112" spans="1:7" x14ac:dyDescent="0.25">
      <c r="A112" s="5">
        <v>5</v>
      </c>
      <c r="B112" s="5" t="s">
        <v>73</v>
      </c>
      <c r="C112" s="21">
        <v>0.05</v>
      </c>
      <c r="D112" s="59">
        <v>1320</v>
      </c>
      <c r="E112" s="59">
        <v>66</v>
      </c>
      <c r="F112" s="59"/>
    </row>
    <row r="113" spans="1:6" x14ac:dyDescent="0.25">
      <c r="A113" s="5">
        <v>6</v>
      </c>
      <c r="B113" s="5" t="s">
        <v>134</v>
      </c>
      <c r="C113" s="21">
        <v>0.05</v>
      </c>
      <c r="D113" s="59">
        <v>8580</v>
      </c>
      <c r="E113" s="59">
        <v>429</v>
      </c>
      <c r="F113" s="59"/>
    </row>
    <row r="114" spans="1:6" x14ac:dyDescent="0.25">
      <c r="A114" s="5">
        <v>7</v>
      </c>
      <c r="B114" s="5" t="s">
        <v>70</v>
      </c>
      <c r="C114" s="21">
        <v>0.05</v>
      </c>
      <c r="D114" s="59">
        <v>6500</v>
      </c>
      <c r="E114" s="59">
        <v>325</v>
      </c>
      <c r="F114" s="59"/>
    </row>
    <row r="115" spans="1:6" x14ac:dyDescent="0.25">
      <c r="A115" s="5">
        <v>8</v>
      </c>
      <c r="B115" s="5" t="s">
        <v>135</v>
      </c>
      <c r="C115" s="21">
        <v>0.05</v>
      </c>
      <c r="D115" s="59">
        <v>3900</v>
      </c>
      <c r="E115" s="59">
        <v>195</v>
      </c>
      <c r="F115" s="59"/>
    </row>
    <row r="116" spans="1:6" x14ac:dyDescent="0.25">
      <c r="A116" s="5">
        <v>9</v>
      </c>
      <c r="B116" s="5" t="s">
        <v>136</v>
      </c>
      <c r="C116" s="21">
        <v>0.05</v>
      </c>
      <c r="D116" s="59">
        <v>3900</v>
      </c>
      <c r="E116" s="59">
        <v>195</v>
      </c>
      <c r="F116" s="59"/>
    </row>
    <row r="117" spans="1:6" x14ac:dyDescent="0.25">
      <c r="A117" s="5">
        <v>10</v>
      </c>
      <c r="B117" s="5" t="s">
        <v>73</v>
      </c>
      <c r="C117" s="21">
        <v>0.05</v>
      </c>
      <c r="D117" s="59">
        <v>3120</v>
      </c>
      <c r="E117" s="59">
        <v>156</v>
      </c>
      <c r="F117" s="59"/>
    </row>
    <row r="118" spans="1:6" x14ac:dyDescent="0.25">
      <c r="C118" s="56" t="s">
        <v>6</v>
      </c>
      <c r="D118" s="56">
        <f>SUM(D108:D117)</f>
        <v>37000</v>
      </c>
      <c r="E118" s="56">
        <f>SUM(E108:E117)</f>
        <v>1852</v>
      </c>
      <c r="F118" s="56"/>
    </row>
    <row r="120" spans="1:6" x14ac:dyDescent="0.25">
      <c r="A120" s="43">
        <v>1</v>
      </c>
      <c r="B120" s="23" t="s">
        <v>19</v>
      </c>
      <c r="C120" s="24">
        <v>1E-3</v>
      </c>
      <c r="D120" s="8">
        <v>755000</v>
      </c>
      <c r="E120" s="8">
        <f>D120*0.1%</f>
        <v>755</v>
      </c>
      <c r="F120" s="30"/>
    </row>
    <row r="122" spans="1:6" ht="15.75" thickBot="1" x14ac:dyDescent="0.3">
      <c r="C122" s="62" t="s">
        <v>41</v>
      </c>
      <c r="D122" s="63">
        <f>D120+D86+D104+D118</f>
        <v>8615360</v>
      </c>
      <c r="E122" s="63">
        <f>E120+E86+E104+E118</f>
        <v>99155</v>
      </c>
    </row>
    <row r="123" spans="1:6" ht="15.75" thickTop="1" x14ac:dyDescent="0.25"/>
  </sheetData>
  <mergeCells count="2">
    <mergeCell ref="A2:F2"/>
    <mergeCell ref="A1:F1"/>
  </mergeCells>
  <dataValidations disablePrompts="1" count="1">
    <dataValidation type="list" allowBlank="1" showErrorMessage="1" sqref="F120" xr:uid="{3D62A98C-6AA1-4D12-9AB3-753A0CE273DD}">
      <formula1>LstDedSection</formula1>
    </dataValidation>
  </dataValidations>
  <hyperlinks>
    <hyperlink ref="B4" r:id="rId1" display="Contractors@1%" xr:uid="{26366061-66BC-4230-B308-2E37FE7611A5}"/>
    <hyperlink ref="B89" r:id="rId2" display="Contractors@1%" xr:uid="{C3999166-CD67-45CB-B23A-D3B35BBCD353}"/>
    <hyperlink ref="B107" r:id="rId3" display="Contractors@1%" xr:uid="{F4DBB76D-9ABD-4CC5-8BDF-52533C04C987}"/>
  </hyperlinks>
  <pageMargins left="0.70866141732283472" right="0.70866141732283472" top="0.74803149606299213" bottom="0.74803149606299213" header="0.31496062992125984" footer="0.31496062992125984"/>
  <pageSetup paperSize="9" scale="85" orientation="portrait" r:id="rId4"/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C0B6-8725-4B9D-90D8-5B703439745E}">
  <dimension ref="A1:I119"/>
  <sheetViews>
    <sheetView topLeftCell="A112" workbookViewId="0">
      <selection activeCell="E118" sqref="E118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105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65</v>
      </c>
      <c r="C5" s="10">
        <v>0.01</v>
      </c>
      <c r="D5" s="12">
        <v>13083</v>
      </c>
      <c r="E5" s="16">
        <v>131</v>
      </c>
      <c r="F5" s="5"/>
      <c r="G5" s="47"/>
      <c r="H5" s="47"/>
    </row>
    <row r="6" spans="1:8" x14ac:dyDescent="0.25">
      <c r="A6" s="5">
        <f t="shared" ref="A6:A69" si="0">A5+1</f>
        <v>3</v>
      </c>
      <c r="B6" s="11" t="s">
        <v>76</v>
      </c>
      <c r="C6" s="10">
        <v>0.01</v>
      </c>
      <c r="D6" s="12">
        <v>12000</v>
      </c>
      <c r="E6" s="16">
        <v>120</v>
      </c>
      <c r="F6" s="5"/>
      <c r="G6" s="47"/>
      <c r="H6" s="47"/>
    </row>
    <row r="7" spans="1:8" x14ac:dyDescent="0.25">
      <c r="A7" s="5">
        <f t="shared" si="0"/>
        <v>4</v>
      </c>
      <c r="B7" s="11" t="s">
        <v>31</v>
      </c>
      <c r="C7" s="10">
        <v>0.01</v>
      </c>
      <c r="D7" s="12">
        <v>2500</v>
      </c>
      <c r="E7" s="16">
        <v>25</v>
      </c>
      <c r="F7" s="5"/>
      <c r="G7" s="47"/>
      <c r="H7" s="47"/>
    </row>
    <row r="8" spans="1:8" x14ac:dyDescent="0.25">
      <c r="A8" s="5">
        <f t="shared" si="0"/>
        <v>5</v>
      </c>
      <c r="B8" s="11" t="s">
        <v>21</v>
      </c>
      <c r="C8" s="10">
        <v>0.01</v>
      </c>
      <c r="D8" s="12">
        <v>700</v>
      </c>
      <c r="E8" s="16">
        <v>7</v>
      </c>
      <c r="F8" s="5"/>
      <c r="G8" s="47"/>
      <c r="H8" s="47"/>
    </row>
    <row r="9" spans="1:8" x14ac:dyDescent="0.25">
      <c r="A9" s="5">
        <f t="shared" si="0"/>
        <v>6</v>
      </c>
      <c r="B9" s="11" t="s">
        <v>25</v>
      </c>
      <c r="C9" s="10">
        <v>0.01</v>
      </c>
      <c r="D9" s="12">
        <v>8700</v>
      </c>
      <c r="E9" s="16">
        <v>87</v>
      </c>
      <c r="F9" s="5"/>
      <c r="G9" s="47"/>
      <c r="H9" s="47"/>
    </row>
    <row r="10" spans="1:8" x14ac:dyDescent="0.25">
      <c r="A10" s="5">
        <f t="shared" si="0"/>
        <v>7</v>
      </c>
      <c r="B10" s="11" t="s">
        <v>24</v>
      </c>
      <c r="C10" s="10">
        <v>0.01</v>
      </c>
      <c r="D10" s="12">
        <v>3600</v>
      </c>
      <c r="E10" s="16">
        <v>36</v>
      </c>
      <c r="F10" s="5"/>
      <c r="G10" s="47"/>
      <c r="H10" s="47"/>
    </row>
    <row r="11" spans="1:8" x14ac:dyDescent="0.25">
      <c r="A11" s="5">
        <f t="shared" si="0"/>
        <v>8</v>
      </c>
      <c r="B11" s="11" t="s">
        <v>57</v>
      </c>
      <c r="C11" s="10">
        <v>0.01</v>
      </c>
      <c r="D11" s="12">
        <v>9300</v>
      </c>
      <c r="E11" s="16">
        <v>93</v>
      </c>
      <c r="F11" s="5"/>
      <c r="G11" s="47"/>
      <c r="H11" s="47"/>
    </row>
    <row r="12" spans="1:8" x14ac:dyDescent="0.25">
      <c r="A12" s="5">
        <f t="shared" si="0"/>
        <v>9</v>
      </c>
      <c r="B12" s="11" t="s">
        <v>22</v>
      </c>
      <c r="C12" s="10">
        <v>0.01</v>
      </c>
      <c r="D12" s="12">
        <v>2500</v>
      </c>
      <c r="E12" s="16">
        <v>25</v>
      </c>
      <c r="F12" s="5"/>
      <c r="G12" s="47"/>
      <c r="H12" s="47"/>
    </row>
    <row r="13" spans="1:8" x14ac:dyDescent="0.25">
      <c r="A13" s="5">
        <f t="shared" si="0"/>
        <v>10</v>
      </c>
      <c r="B13" s="11" t="s">
        <v>30</v>
      </c>
      <c r="C13" s="10">
        <v>0.01</v>
      </c>
      <c r="D13" s="12">
        <v>5750</v>
      </c>
      <c r="E13" s="16">
        <v>57</v>
      </c>
      <c r="F13" s="5"/>
      <c r="G13" s="47"/>
      <c r="H13" s="47"/>
    </row>
    <row r="14" spans="1:8" x14ac:dyDescent="0.25">
      <c r="A14" s="5">
        <f t="shared" si="0"/>
        <v>11</v>
      </c>
      <c r="B14" s="11" t="s">
        <v>50</v>
      </c>
      <c r="C14" s="10">
        <v>0.01</v>
      </c>
      <c r="D14" s="12">
        <v>18200</v>
      </c>
      <c r="E14" s="16">
        <v>180</v>
      </c>
      <c r="F14" s="5"/>
      <c r="G14" s="47"/>
      <c r="H14" s="47"/>
    </row>
    <row r="15" spans="1:8" x14ac:dyDescent="0.25">
      <c r="A15" s="5">
        <f t="shared" si="0"/>
        <v>12</v>
      </c>
      <c r="B15" s="11" t="s">
        <v>38</v>
      </c>
      <c r="C15" s="10">
        <v>0.01</v>
      </c>
      <c r="D15" s="12">
        <v>15000</v>
      </c>
      <c r="E15" s="16">
        <v>150</v>
      </c>
      <c r="F15" s="5"/>
      <c r="G15" s="47"/>
      <c r="H15" s="47"/>
    </row>
    <row r="16" spans="1:8" x14ac:dyDescent="0.25">
      <c r="A16" s="5">
        <v>13</v>
      </c>
      <c r="B16" s="11" t="s">
        <v>13</v>
      </c>
      <c r="C16" s="10">
        <v>0.01</v>
      </c>
      <c r="D16" s="12">
        <v>25000</v>
      </c>
      <c r="E16" s="16">
        <v>250</v>
      </c>
      <c r="F16" s="5"/>
      <c r="G16" s="47"/>
      <c r="H16" s="47"/>
    </row>
    <row r="17" spans="1:8" x14ac:dyDescent="0.25">
      <c r="A17" s="5">
        <v>13</v>
      </c>
      <c r="B17" s="11" t="s">
        <v>78</v>
      </c>
      <c r="C17" s="10">
        <v>0.01</v>
      </c>
      <c r="D17" s="12">
        <v>25000</v>
      </c>
      <c r="E17" s="16">
        <v>250</v>
      </c>
      <c r="F17" s="5"/>
      <c r="G17" s="47"/>
      <c r="H17" s="47"/>
    </row>
    <row r="18" spans="1:8" x14ac:dyDescent="0.25">
      <c r="A18" s="5">
        <f t="shared" si="0"/>
        <v>14</v>
      </c>
      <c r="B18" s="11" t="s">
        <v>12</v>
      </c>
      <c r="C18" s="10">
        <v>0.01</v>
      </c>
      <c r="D18" s="12">
        <v>25000</v>
      </c>
      <c r="E18" s="16">
        <v>250</v>
      </c>
      <c r="F18" s="5"/>
      <c r="G18" s="47"/>
      <c r="H18" s="47"/>
    </row>
    <row r="19" spans="1:8" x14ac:dyDescent="0.25">
      <c r="A19" s="5">
        <f t="shared" si="0"/>
        <v>15</v>
      </c>
      <c r="B19" s="11" t="s">
        <v>11</v>
      </c>
      <c r="C19" s="10">
        <v>0.01</v>
      </c>
      <c r="D19" s="12">
        <v>25000</v>
      </c>
      <c r="E19" s="16">
        <v>250</v>
      </c>
      <c r="F19" s="5"/>
      <c r="G19" s="47"/>
      <c r="H19" s="47"/>
    </row>
    <row r="20" spans="1:8" x14ac:dyDescent="0.25">
      <c r="A20" s="5">
        <f t="shared" si="0"/>
        <v>16</v>
      </c>
      <c r="B20" s="11" t="s">
        <v>26</v>
      </c>
      <c r="C20" s="10">
        <v>0.01</v>
      </c>
      <c r="D20" s="12">
        <v>50000</v>
      </c>
      <c r="E20" s="16">
        <v>500</v>
      </c>
      <c r="F20" s="5"/>
      <c r="G20" s="47"/>
      <c r="H20" s="47"/>
    </row>
    <row r="21" spans="1:8" x14ac:dyDescent="0.25">
      <c r="A21" s="5">
        <f t="shared" si="0"/>
        <v>17</v>
      </c>
      <c r="B21" s="11" t="s">
        <v>14</v>
      </c>
      <c r="C21" s="10">
        <v>0.01</v>
      </c>
      <c r="D21" s="12">
        <v>96032</v>
      </c>
      <c r="E21" s="16">
        <v>960</v>
      </c>
      <c r="F21" s="5"/>
      <c r="G21" s="47"/>
      <c r="H21" s="47"/>
    </row>
    <row r="22" spans="1:8" x14ac:dyDescent="0.25">
      <c r="A22" s="5">
        <f t="shared" si="0"/>
        <v>18</v>
      </c>
      <c r="B22" s="11" t="s">
        <v>26</v>
      </c>
      <c r="C22" s="10">
        <v>0.01</v>
      </c>
      <c r="D22" s="12">
        <v>157700</v>
      </c>
      <c r="E22" s="16">
        <v>1577</v>
      </c>
      <c r="F22" s="5"/>
      <c r="G22" s="47"/>
      <c r="H22" s="47"/>
    </row>
    <row r="23" spans="1:8" x14ac:dyDescent="0.25">
      <c r="A23" s="5">
        <f t="shared" si="0"/>
        <v>19</v>
      </c>
      <c r="B23" s="11" t="s">
        <v>77</v>
      </c>
      <c r="C23" s="10">
        <v>0.01</v>
      </c>
      <c r="D23" s="12">
        <v>130200</v>
      </c>
      <c r="E23" s="16">
        <v>1302</v>
      </c>
      <c r="F23" s="5"/>
      <c r="G23" s="47"/>
      <c r="H23" s="47"/>
    </row>
    <row r="24" spans="1:8" x14ac:dyDescent="0.25">
      <c r="A24" s="5">
        <f t="shared" si="0"/>
        <v>20</v>
      </c>
      <c r="B24" s="11" t="s">
        <v>98</v>
      </c>
      <c r="C24" s="10">
        <v>0.01</v>
      </c>
      <c r="D24" s="12">
        <v>260</v>
      </c>
      <c r="E24" s="16">
        <v>3</v>
      </c>
      <c r="F24" s="5"/>
      <c r="G24" s="47"/>
      <c r="H24" s="47"/>
    </row>
    <row r="25" spans="1:8" x14ac:dyDescent="0.25">
      <c r="A25" s="5">
        <f t="shared" si="0"/>
        <v>21</v>
      </c>
      <c r="B25" s="11" t="s">
        <v>26</v>
      </c>
      <c r="C25" s="10">
        <v>0.01</v>
      </c>
      <c r="D25" s="12">
        <v>14300</v>
      </c>
      <c r="E25" s="16">
        <v>143</v>
      </c>
      <c r="F25" s="5"/>
      <c r="G25" s="47"/>
      <c r="H25" s="47"/>
    </row>
    <row r="26" spans="1:8" x14ac:dyDescent="0.25">
      <c r="A26" s="5">
        <f t="shared" si="0"/>
        <v>22</v>
      </c>
      <c r="B26" s="11" t="s">
        <v>14</v>
      </c>
      <c r="C26" s="10">
        <v>0.01</v>
      </c>
      <c r="D26" s="12">
        <v>5850</v>
      </c>
      <c r="E26" s="16">
        <v>59</v>
      </c>
      <c r="F26" s="5"/>
      <c r="G26" s="47"/>
      <c r="H26" s="47"/>
    </row>
    <row r="27" spans="1:8" x14ac:dyDescent="0.25">
      <c r="A27" s="5">
        <f t="shared" si="0"/>
        <v>23</v>
      </c>
      <c r="B27" s="11" t="s">
        <v>55</v>
      </c>
      <c r="C27" s="10">
        <v>0.01</v>
      </c>
      <c r="D27" s="12">
        <v>3900</v>
      </c>
      <c r="E27" s="16">
        <v>39</v>
      </c>
      <c r="F27" s="5"/>
      <c r="G27" s="47"/>
      <c r="H27" s="47"/>
    </row>
    <row r="28" spans="1:8" x14ac:dyDescent="0.25">
      <c r="A28" s="5">
        <f t="shared" si="0"/>
        <v>24</v>
      </c>
      <c r="B28" s="11" t="s">
        <v>11</v>
      </c>
      <c r="C28" s="10">
        <v>0.01</v>
      </c>
      <c r="D28" s="12">
        <v>1300</v>
      </c>
      <c r="E28" s="16">
        <v>13</v>
      </c>
      <c r="F28" s="5"/>
      <c r="G28" s="47"/>
      <c r="H28" s="47"/>
    </row>
    <row r="29" spans="1:8" x14ac:dyDescent="0.25">
      <c r="A29" s="5">
        <f t="shared" si="0"/>
        <v>25</v>
      </c>
      <c r="B29" s="11" t="s">
        <v>50</v>
      </c>
      <c r="C29" s="10">
        <v>0.01</v>
      </c>
      <c r="D29" s="12">
        <v>1950</v>
      </c>
      <c r="E29" s="16">
        <v>20</v>
      </c>
      <c r="F29" s="5"/>
      <c r="G29" s="47"/>
      <c r="H29" s="47"/>
    </row>
    <row r="30" spans="1:8" x14ac:dyDescent="0.25">
      <c r="A30" s="5">
        <f t="shared" si="0"/>
        <v>26</v>
      </c>
      <c r="B30" s="11" t="s">
        <v>99</v>
      </c>
      <c r="C30" s="10">
        <v>0.01</v>
      </c>
      <c r="D30" s="12">
        <v>4550</v>
      </c>
      <c r="E30" s="16">
        <v>46</v>
      </c>
      <c r="F30" s="5"/>
      <c r="G30" s="47"/>
      <c r="H30" s="47"/>
    </row>
    <row r="31" spans="1:8" x14ac:dyDescent="0.25">
      <c r="A31" s="5">
        <f t="shared" si="0"/>
        <v>27</v>
      </c>
      <c r="B31" s="11" t="s">
        <v>92</v>
      </c>
      <c r="C31" s="10">
        <v>0.01</v>
      </c>
      <c r="D31" s="12">
        <v>4440</v>
      </c>
      <c r="E31" s="16">
        <v>44</v>
      </c>
      <c r="F31" s="5"/>
      <c r="G31" s="47"/>
      <c r="H31" s="47"/>
    </row>
    <row r="32" spans="1:8" x14ac:dyDescent="0.25">
      <c r="A32" s="5">
        <f t="shared" si="0"/>
        <v>28</v>
      </c>
      <c r="B32" s="11" t="s">
        <v>50</v>
      </c>
      <c r="C32" s="10">
        <v>0.01</v>
      </c>
      <c r="D32" s="12">
        <v>15000</v>
      </c>
      <c r="E32" s="16">
        <v>150</v>
      </c>
      <c r="F32" s="5"/>
      <c r="G32" s="47"/>
      <c r="H32" s="47"/>
    </row>
    <row r="33" spans="1:8" x14ac:dyDescent="0.25">
      <c r="A33" s="5">
        <f t="shared" si="0"/>
        <v>29</v>
      </c>
      <c r="B33" s="11" t="s">
        <v>38</v>
      </c>
      <c r="C33" s="10">
        <v>0.01</v>
      </c>
      <c r="D33" s="12">
        <v>15000</v>
      </c>
      <c r="E33" s="16">
        <v>150</v>
      </c>
      <c r="F33" s="5"/>
      <c r="G33" s="47"/>
      <c r="H33" s="47"/>
    </row>
    <row r="34" spans="1:8" x14ac:dyDescent="0.25">
      <c r="A34" s="5">
        <f t="shared" si="0"/>
        <v>30</v>
      </c>
      <c r="B34" s="11" t="s">
        <v>13</v>
      </c>
      <c r="C34" s="10">
        <v>0.01</v>
      </c>
      <c r="D34" s="12">
        <v>15000</v>
      </c>
      <c r="E34" s="16">
        <v>150</v>
      </c>
      <c r="F34" s="5"/>
      <c r="G34" s="47"/>
      <c r="H34" s="47"/>
    </row>
    <row r="35" spans="1:8" x14ac:dyDescent="0.25">
      <c r="A35" s="5">
        <f t="shared" si="0"/>
        <v>31</v>
      </c>
      <c r="B35" s="11" t="s">
        <v>78</v>
      </c>
      <c r="C35" s="10">
        <v>0.01</v>
      </c>
      <c r="D35" s="12">
        <v>50000</v>
      </c>
      <c r="E35" s="16">
        <v>500</v>
      </c>
      <c r="F35" s="5"/>
      <c r="G35" s="47"/>
      <c r="H35" s="47"/>
    </row>
    <row r="36" spans="1:8" x14ac:dyDescent="0.25">
      <c r="A36" s="5">
        <f t="shared" si="0"/>
        <v>32</v>
      </c>
      <c r="B36" s="11" t="s">
        <v>12</v>
      </c>
      <c r="C36" s="10">
        <v>0.01</v>
      </c>
      <c r="D36" s="12">
        <v>29800</v>
      </c>
      <c r="E36" s="16">
        <v>300</v>
      </c>
      <c r="F36" s="5"/>
      <c r="G36" s="47"/>
      <c r="H36" s="47"/>
    </row>
    <row r="37" spans="1:8" x14ac:dyDescent="0.25">
      <c r="A37" s="5">
        <f t="shared" si="0"/>
        <v>33</v>
      </c>
      <c r="B37" s="11" t="s">
        <v>11</v>
      </c>
      <c r="C37" s="10">
        <v>0.01</v>
      </c>
      <c r="D37" s="12">
        <v>29800</v>
      </c>
      <c r="E37" s="16">
        <v>300</v>
      </c>
      <c r="F37" s="5"/>
      <c r="G37" s="47"/>
      <c r="H37" s="47"/>
    </row>
    <row r="38" spans="1:8" x14ac:dyDescent="0.25">
      <c r="A38" s="5">
        <f t="shared" si="0"/>
        <v>34</v>
      </c>
      <c r="B38" s="11" t="s">
        <v>24</v>
      </c>
      <c r="C38" s="10">
        <v>0.01</v>
      </c>
      <c r="D38" s="12">
        <v>1650</v>
      </c>
      <c r="E38" s="16">
        <v>16</v>
      </c>
      <c r="F38" s="5"/>
      <c r="G38" s="47"/>
      <c r="H38" s="47"/>
    </row>
    <row r="39" spans="1:8" x14ac:dyDescent="0.25">
      <c r="A39" s="5">
        <f t="shared" si="0"/>
        <v>35</v>
      </c>
      <c r="B39" s="11" t="s">
        <v>25</v>
      </c>
      <c r="C39" s="10">
        <v>0.01</v>
      </c>
      <c r="D39" s="12">
        <v>12900</v>
      </c>
      <c r="E39" s="16">
        <v>129</v>
      </c>
      <c r="F39" s="5"/>
      <c r="G39" s="47"/>
      <c r="H39" s="47"/>
    </row>
    <row r="40" spans="1:8" x14ac:dyDescent="0.25">
      <c r="A40" s="5">
        <f t="shared" si="0"/>
        <v>36</v>
      </c>
      <c r="B40" s="11" t="s">
        <v>57</v>
      </c>
      <c r="C40" s="10">
        <v>0.01</v>
      </c>
      <c r="D40" s="12">
        <v>9300</v>
      </c>
      <c r="E40" s="16">
        <v>93</v>
      </c>
      <c r="F40" s="5"/>
      <c r="G40" s="47"/>
      <c r="H40" s="47"/>
    </row>
    <row r="41" spans="1:8" x14ac:dyDescent="0.25">
      <c r="A41" s="5">
        <f t="shared" si="0"/>
        <v>37</v>
      </c>
      <c r="B41" s="11" t="s">
        <v>30</v>
      </c>
      <c r="C41" s="10">
        <v>0.01</v>
      </c>
      <c r="D41" s="12">
        <v>2050</v>
      </c>
      <c r="E41" s="16">
        <v>20</v>
      </c>
      <c r="F41" s="5"/>
      <c r="G41" s="47"/>
      <c r="H41" s="47"/>
    </row>
    <row r="42" spans="1:8" x14ac:dyDescent="0.25">
      <c r="A42" s="5">
        <f t="shared" si="0"/>
        <v>38</v>
      </c>
      <c r="B42" s="11" t="s">
        <v>101</v>
      </c>
      <c r="C42" s="10">
        <v>0.01</v>
      </c>
      <c r="D42" s="12">
        <v>4000</v>
      </c>
      <c r="E42" s="16">
        <v>40</v>
      </c>
      <c r="F42" s="5"/>
      <c r="G42" s="47"/>
      <c r="H42" s="47"/>
    </row>
    <row r="43" spans="1:8" x14ac:dyDescent="0.25">
      <c r="A43" s="5">
        <f t="shared" si="0"/>
        <v>39</v>
      </c>
      <c r="B43" s="11" t="s">
        <v>22</v>
      </c>
      <c r="C43" s="10">
        <v>0.01</v>
      </c>
      <c r="D43" s="12">
        <v>2500</v>
      </c>
      <c r="E43" s="16">
        <v>25</v>
      </c>
      <c r="F43" s="5"/>
      <c r="G43" s="47"/>
      <c r="H43" s="47"/>
    </row>
    <row r="44" spans="1:8" x14ac:dyDescent="0.25">
      <c r="A44" s="5">
        <f t="shared" si="0"/>
        <v>40</v>
      </c>
      <c r="B44" s="11" t="s">
        <v>31</v>
      </c>
      <c r="C44" s="10">
        <v>0.01</v>
      </c>
      <c r="D44" s="12">
        <v>3750</v>
      </c>
      <c r="E44" s="16">
        <v>37</v>
      </c>
      <c r="F44" s="5"/>
      <c r="G44" s="47"/>
      <c r="H44" s="47"/>
    </row>
    <row r="45" spans="1:8" x14ac:dyDescent="0.25">
      <c r="A45" s="5">
        <f t="shared" si="0"/>
        <v>41</v>
      </c>
      <c r="B45" s="11" t="s">
        <v>21</v>
      </c>
      <c r="C45" s="10">
        <v>0.01</v>
      </c>
      <c r="D45" s="12">
        <v>3050</v>
      </c>
      <c r="E45" s="16">
        <v>30</v>
      </c>
      <c r="F45" s="5"/>
      <c r="G45" s="47"/>
      <c r="H45" s="47"/>
    </row>
    <row r="46" spans="1:8" x14ac:dyDescent="0.25">
      <c r="A46" s="5">
        <f t="shared" si="0"/>
        <v>42</v>
      </c>
      <c r="B46" s="11" t="s">
        <v>26</v>
      </c>
      <c r="C46" s="10">
        <v>0.01</v>
      </c>
      <c r="D46" s="12">
        <v>50000</v>
      </c>
      <c r="E46" s="16">
        <v>500</v>
      </c>
      <c r="F46" s="5"/>
      <c r="G46" s="47"/>
      <c r="H46" s="47"/>
    </row>
    <row r="47" spans="1:8" x14ac:dyDescent="0.25">
      <c r="A47" s="5">
        <f t="shared" si="0"/>
        <v>43</v>
      </c>
      <c r="B47" s="11" t="s">
        <v>26</v>
      </c>
      <c r="C47" s="10">
        <v>0.01</v>
      </c>
      <c r="D47" s="12">
        <v>217450</v>
      </c>
      <c r="E47" s="16">
        <v>2175</v>
      </c>
      <c r="F47" s="5"/>
      <c r="G47" s="47"/>
      <c r="H47" s="47"/>
    </row>
    <row r="48" spans="1:8" x14ac:dyDescent="0.25">
      <c r="A48" s="5">
        <f t="shared" si="0"/>
        <v>44</v>
      </c>
      <c r="B48" s="11" t="s">
        <v>14</v>
      </c>
      <c r="C48" s="10">
        <v>0.01</v>
      </c>
      <c r="D48" s="12">
        <v>123278</v>
      </c>
      <c r="E48" s="16">
        <v>1233</v>
      </c>
      <c r="F48" s="5"/>
      <c r="G48" s="47"/>
      <c r="H48" s="47"/>
    </row>
    <row r="49" spans="1:8" x14ac:dyDescent="0.25">
      <c r="A49" s="5">
        <f t="shared" si="0"/>
        <v>45</v>
      </c>
      <c r="B49" s="11" t="s">
        <v>77</v>
      </c>
      <c r="C49" s="10">
        <v>0.01</v>
      </c>
      <c r="D49" s="12">
        <v>161000</v>
      </c>
      <c r="E49" s="16">
        <v>1610</v>
      </c>
      <c r="F49" s="5"/>
      <c r="G49" s="47"/>
      <c r="H49" s="47"/>
    </row>
    <row r="50" spans="1:8" x14ac:dyDescent="0.25">
      <c r="A50" s="5">
        <f t="shared" si="0"/>
        <v>46</v>
      </c>
      <c r="B50" s="11" t="s">
        <v>12</v>
      </c>
      <c r="C50" s="10">
        <v>0.01</v>
      </c>
      <c r="D50" s="12">
        <v>30000</v>
      </c>
      <c r="E50" s="16">
        <v>300</v>
      </c>
      <c r="F50" s="5"/>
      <c r="G50" s="47"/>
      <c r="H50" s="47"/>
    </row>
    <row r="51" spans="1:8" x14ac:dyDescent="0.25">
      <c r="A51" s="5">
        <f t="shared" si="0"/>
        <v>47</v>
      </c>
      <c r="B51" s="11" t="s">
        <v>10</v>
      </c>
      <c r="C51" s="10">
        <v>0.01</v>
      </c>
      <c r="D51" s="22">
        <v>50000</v>
      </c>
      <c r="E51" s="16">
        <v>500</v>
      </c>
      <c r="F51" s="5"/>
      <c r="G51" s="47"/>
      <c r="H51" s="47"/>
    </row>
    <row r="52" spans="1:8" x14ac:dyDescent="0.25">
      <c r="A52" s="5">
        <f t="shared" si="0"/>
        <v>48</v>
      </c>
      <c r="B52" s="11" t="s">
        <v>24</v>
      </c>
      <c r="C52" s="10">
        <v>0.01</v>
      </c>
      <c r="D52" s="8">
        <v>5550</v>
      </c>
      <c r="E52" s="16">
        <v>55</v>
      </c>
      <c r="F52" s="7"/>
      <c r="G52" s="47"/>
      <c r="H52" s="47"/>
    </row>
    <row r="53" spans="1:8" x14ac:dyDescent="0.25">
      <c r="A53" s="5">
        <f t="shared" si="0"/>
        <v>49</v>
      </c>
      <c r="B53" s="11" t="s">
        <v>25</v>
      </c>
      <c r="C53" s="10">
        <v>0.01</v>
      </c>
      <c r="D53" s="8">
        <v>5250</v>
      </c>
      <c r="E53" s="16">
        <v>52</v>
      </c>
      <c r="F53" s="7"/>
      <c r="G53" s="47"/>
      <c r="H53" s="47"/>
    </row>
    <row r="54" spans="1:8" x14ac:dyDescent="0.25">
      <c r="A54" s="5">
        <f t="shared" si="0"/>
        <v>50</v>
      </c>
      <c r="B54" s="11" t="s">
        <v>30</v>
      </c>
      <c r="C54" s="10">
        <v>0.01</v>
      </c>
      <c r="D54" s="8">
        <v>4651</v>
      </c>
      <c r="E54" s="16">
        <v>46</v>
      </c>
      <c r="F54" s="7"/>
      <c r="G54" s="47"/>
      <c r="H54" s="47"/>
    </row>
    <row r="55" spans="1:8" x14ac:dyDescent="0.25">
      <c r="A55" s="5">
        <f t="shared" si="0"/>
        <v>51</v>
      </c>
      <c r="B55" s="11" t="s">
        <v>101</v>
      </c>
      <c r="C55" s="10">
        <v>0.01</v>
      </c>
      <c r="D55" s="8">
        <v>4000</v>
      </c>
      <c r="E55" s="16">
        <v>40</v>
      </c>
      <c r="F55" s="7"/>
      <c r="G55" s="47"/>
      <c r="H55" s="47"/>
    </row>
    <row r="56" spans="1:8" x14ac:dyDescent="0.25">
      <c r="A56" s="5">
        <f t="shared" si="0"/>
        <v>52</v>
      </c>
      <c r="B56" s="11" t="s">
        <v>22</v>
      </c>
      <c r="C56" s="10">
        <v>0.01</v>
      </c>
      <c r="D56" s="8">
        <v>3200</v>
      </c>
      <c r="E56" s="16">
        <v>32</v>
      </c>
      <c r="F56" s="7"/>
      <c r="G56" s="47"/>
      <c r="H56" s="47"/>
    </row>
    <row r="57" spans="1:8" x14ac:dyDescent="0.25">
      <c r="A57" s="5">
        <f t="shared" si="0"/>
        <v>53</v>
      </c>
      <c r="B57" s="11" t="s">
        <v>76</v>
      </c>
      <c r="C57" s="10">
        <v>0.01</v>
      </c>
      <c r="D57" s="8">
        <v>2400</v>
      </c>
      <c r="E57" s="16">
        <v>24</v>
      </c>
      <c r="F57" s="7"/>
      <c r="G57" s="47"/>
      <c r="H57" s="47"/>
    </row>
    <row r="58" spans="1:8" x14ac:dyDescent="0.25">
      <c r="A58" s="5">
        <f t="shared" si="0"/>
        <v>54</v>
      </c>
      <c r="B58" s="11" t="s">
        <v>100</v>
      </c>
      <c r="C58" s="10">
        <v>0.01</v>
      </c>
      <c r="D58" s="8">
        <v>2450</v>
      </c>
      <c r="E58" s="16">
        <v>24</v>
      </c>
      <c r="F58" s="7"/>
      <c r="G58" s="47"/>
      <c r="H58" s="47"/>
    </row>
    <row r="59" spans="1:8" x14ac:dyDescent="0.25">
      <c r="A59" s="5">
        <f t="shared" si="0"/>
        <v>55</v>
      </c>
      <c r="B59" s="11" t="s">
        <v>21</v>
      </c>
      <c r="C59" s="10">
        <v>0.01</v>
      </c>
      <c r="D59" s="8">
        <v>2500</v>
      </c>
      <c r="E59" s="16">
        <v>25</v>
      </c>
      <c r="F59" s="7"/>
      <c r="G59" s="47"/>
      <c r="H59" s="47"/>
    </row>
    <row r="60" spans="1:8" x14ac:dyDescent="0.25">
      <c r="A60" s="5">
        <f t="shared" si="0"/>
        <v>56</v>
      </c>
      <c r="B60" s="11" t="s">
        <v>26</v>
      </c>
      <c r="C60" s="10">
        <v>0.01</v>
      </c>
      <c r="D60" s="8">
        <v>50000</v>
      </c>
      <c r="E60" s="16">
        <v>500</v>
      </c>
      <c r="F60" s="7"/>
      <c r="G60" s="47"/>
      <c r="H60" s="47"/>
    </row>
    <row r="61" spans="1:8" x14ac:dyDescent="0.25">
      <c r="A61" s="5">
        <f t="shared" si="0"/>
        <v>57</v>
      </c>
      <c r="B61" s="11" t="s">
        <v>14</v>
      </c>
      <c r="C61" s="10">
        <v>0.01</v>
      </c>
      <c r="D61" s="8">
        <v>62139</v>
      </c>
      <c r="E61" s="16">
        <v>625</v>
      </c>
      <c r="F61" s="7"/>
      <c r="G61" s="47"/>
      <c r="H61" s="47"/>
    </row>
    <row r="62" spans="1:8" x14ac:dyDescent="0.25">
      <c r="A62" s="5">
        <f t="shared" si="0"/>
        <v>58</v>
      </c>
      <c r="B62" s="11" t="s">
        <v>77</v>
      </c>
      <c r="C62" s="10">
        <v>0.01</v>
      </c>
      <c r="D62" s="8">
        <v>103089</v>
      </c>
      <c r="E62" s="16">
        <v>1031</v>
      </c>
      <c r="F62" s="7"/>
      <c r="G62" s="47"/>
      <c r="H62" s="47"/>
    </row>
    <row r="63" spans="1:8" x14ac:dyDescent="0.25">
      <c r="A63" s="5">
        <f t="shared" si="0"/>
        <v>59</v>
      </c>
      <c r="B63" s="11" t="s">
        <v>26</v>
      </c>
      <c r="C63" s="10">
        <v>0.01</v>
      </c>
      <c r="D63" s="8">
        <v>96379</v>
      </c>
      <c r="E63" s="16">
        <v>964</v>
      </c>
      <c r="F63" s="7"/>
      <c r="G63" s="47"/>
      <c r="H63" s="47"/>
    </row>
    <row r="64" spans="1:8" x14ac:dyDescent="0.25">
      <c r="A64" s="5">
        <f t="shared" si="0"/>
        <v>60</v>
      </c>
      <c r="B64" s="11" t="s">
        <v>50</v>
      </c>
      <c r="C64" s="10">
        <v>0.01</v>
      </c>
      <c r="D64" s="8">
        <v>30000</v>
      </c>
      <c r="E64" s="16">
        <v>300</v>
      </c>
      <c r="F64" s="7"/>
      <c r="G64" s="47"/>
      <c r="H64" s="47"/>
    </row>
    <row r="65" spans="1:8" x14ac:dyDescent="0.25">
      <c r="A65" s="5">
        <f t="shared" si="0"/>
        <v>61</v>
      </c>
      <c r="B65" s="11" t="s">
        <v>32</v>
      </c>
      <c r="C65" s="10">
        <v>0.01</v>
      </c>
      <c r="D65" s="8">
        <v>50000</v>
      </c>
      <c r="E65" s="16">
        <v>500</v>
      </c>
      <c r="F65" s="7"/>
      <c r="G65" s="47"/>
      <c r="H65" s="47"/>
    </row>
    <row r="66" spans="1:8" x14ac:dyDescent="0.25">
      <c r="A66" s="5">
        <f t="shared" si="0"/>
        <v>62</v>
      </c>
      <c r="B66" s="11" t="s">
        <v>87</v>
      </c>
      <c r="C66" s="10">
        <v>0.01</v>
      </c>
      <c r="D66" s="8">
        <v>50000</v>
      </c>
      <c r="E66" s="16">
        <v>500</v>
      </c>
      <c r="F66" s="7"/>
      <c r="G66" s="47"/>
      <c r="H66" s="47"/>
    </row>
    <row r="67" spans="1:8" x14ac:dyDescent="0.25">
      <c r="A67" s="5">
        <f t="shared" si="0"/>
        <v>63</v>
      </c>
      <c r="B67" s="11" t="s">
        <v>38</v>
      </c>
      <c r="C67" s="10">
        <v>0.01</v>
      </c>
      <c r="D67" s="8">
        <v>10000</v>
      </c>
      <c r="E67" s="16">
        <v>100</v>
      </c>
      <c r="F67" s="7"/>
      <c r="G67" s="47"/>
      <c r="H67" s="47"/>
    </row>
    <row r="68" spans="1:8" x14ac:dyDescent="0.25">
      <c r="A68" s="5">
        <f t="shared" si="0"/>
        <v>64</v>
      </c>
      <c r="B68" s="11" t="s">
        <v>34</v>
      </c>
      <c r="C68" s="10">
        <v>0.01</v>
      </c>
      <c r="D68" s="8">
        <v>30000</v>
      </c>
      <c r="E68" s="16">
        <v>300</v>
      </c>
      <c r="F68" s="7"/>
      <c r="G68" s="47"/>
      <c r="H68" s="47"/>
    </row>
    <row r="69" spans="1:8" x14ac:dyDescent="0.25">
      <c r="A69" s="5">
        <f t="shared" si="0"/>
        <v>65</v>
      </c>
      <c r="B69" s="11" t="s">
        <v>13</v>
      </c>
      <c r="C69" s="10">
        <v>0.01</v>
      </c>
      <c r="D69" s="8">
        <v>50000</v>
      </c>
      <c r="E69" s="16">
        <v>500</v>
      </c>
      <c r="F69" s="7"/>
      <c r="G69" s="47"/>
      <c r="H69" s="47"/>
    </row>
    <row r="70" spans="1:8" x14ac:dyDescent="0.25">
      <c r="A70" s="5">
        <f t="shared" ref="A70:A85" si="1">A69+1</f>
        <v>66</v>
      </c>
      <c r="B70" s="11" t="s">
        <v>78</v>
      </c>
      <c r="C70" s="10">
        <v>0.01</v>
      </c>
      <c r="D70" s="8">
        <v>50000</v>
      </c>
      <c r="E70" s="16">
        <v>500</v>
      </c>
      <c r="F70" s="102"/>
      <c r="G70" s="47"/>
      <c r="H70" s="47"/>
    </row>
    <row r="71" spans="1:8" x14ac:dyDescent="0.25">
      <c r="A71" s="5">
        <f t="shared" si="1"/>
        <v>67</v>
      </c>
      <c r="B71" s="11" t="s">
        <v>12</v>
      </c>
      <c r="C71" s="10">
        <v>0.01</v>
      </c>
      <c r="D71" s="8">
        <v>40000</v>
      </c>
      <c r="E71" s="16">
        <v>400</v>
      </c>
      <c r="F71" s="102"/>
      <c r="G71" s="47"/>
      <c r="H71" s="47"/>
    </row>
    <row r="72" spans="1:8" x14ac:dyDescent="0.25">
      <c r="A72" s="5">
        <f t="shared" si="1"/>
        <v>68</v>
      </c>
      <c r="B72" s="11" t="s">
        <v>11</v>
      </c>
      <c r="C72" s="10">
        <v>0.01</v>
      </c>
      <c r="D72" s="8">
        <v>50000</v>
      </c>
      <c r="E72" s="16">
        <v>500</v>
      </c>
      <c r="F72" s="102"/>
      <c r="G72" s="47"/>
      <c r="H72" s="47"/>
    </row>
    <row r="73" spans="1:8" x14ac:dyDescent="0.25">
      <c r="A73" s="5">
        <f t="shared" si="1"/>
        <v>69</v>
      </c>
      <c r="B73" s="11" t="s">
        <v>10</v>
      </c>
      <c r="C73" s="10">
        <v>0.01</v>
      </c>
      <c r="D73" s="8">
        <v>50000</v>
      </c>
      <c r="E73" s="16">
        <v>500</v>
      </c>
      <c r="F73" s="102"/>
      <c r="G73" s="47"/>
      <c r="H73" s="47"/>
    </row>
    <row r="74" spans="1:8" x14ac:dyDescent="0.25">
      <c r="A74" s="5">
        <f t="shared" si="1"/>
        <v>70</v>
      </c>
      <c r="B74" s="11" t="s">
        <v>21</v>
      </c>
      <c r="C74" s="10">
        <v>0.01</v>
      </c>
      <c r="D74" s="8">
        <v>2500</v>
      </c>
      <c r="E74" s="16">
        <v>25</v>
      </c>
      <c r="F74" s="102"/>
      <c r="G74" s="47"/>
      <c r="H74" s="47"/>
    </row>
    <row r="75" spans="1:8" x14ac:dyDescent="0.25">
      <c r="A75" s="5">
        <f t="shared" si="1"/>
        <v>71</v>
      </c>
      <c r="B75" s="11" t="s">
        <v>31</v>
      </c>
      <c r="C75" s="10">
        <v>0.01</v>
      </c>
      <c r="D75" s="8">
        <v>5000</v>
      </c>
      <c r="E75" s="16">
        <v>50</v>
      </c>
      <c r="F75" s="102"/>
      <c r="G75" s="47"/>
      <c r="H75" s="47"/>
    </row>
    <row r="76" spans="1:8" x14ac:dyDescent="0.25">
      <c r="A76" s="5">
        <f t="shared" si="1"/>
        <v>72</v>
      </c>
      <c r="B76" s="11" t="s">
        <v>22</v>
      </c>
      <c r="C76" s="10">
        <v>0.01</v>
      </c>
      <c r="D76" s="8">
        <v>2500</v>
      </c>
      <c r="E76" s="16">
        <v>25</v>
      </c>
      <c r="F76" s="102"/>
      <c r="G76" s="47"/>
      <c r="H76" s="47"/>
    </row>
    <row r="77" spans="1:8" x14ac:dyDescent="0.25">
      <c r="A77" s="5">
        <f t="shared" si="1"/>
        <v>73</v>
      </c>
      <c r="B77" s="11" t="s">
        <v>101</v>
      </c>
      <c r="C77" s="10">
        <v>0.01</v>
      </c>
      <c r="D77" s="8">
        <v>4000</v>
      </c>
      <c r="E77" s="16">
        <v>40</v>
      </c>
      <c r="F77" s="102"/>
      <c r="G77" s="47"/>
      <c r="H77" s="47"/>
    </row>
    <row r="78" spans="1:8" x14ac:dyDescent="0.25">
      <c r="A78" s="5">
        <f t="shared" si="1"/>
        <v>74</v>
      </c>
      <c r="B78" s="11" t="s">
        <v>30</v>
      </c>
      <c r="C78" s="10">
        <v>0.01</v>
      </c>
      <c r="D78" s="8">
        <v>7250</v>
      </c>
      <c r="E78" s="16">
        <v>72</v>
      </c>
      <c r="F78" s="102"/>
      <c r="G78" s="47"/>
      <c r="H78" s="47"/>
    </row>
    <row r="79" spans="1:8" x14ac:dyDescent="0.25">
      <c r="A79" s="5">
        <f t="shared" si="1"/>
        <v>75</v>
      </c>
      <c r="B79" s="11" t="s">
        <v>25</v>
      </c>
      <c r="C79" s="10">
        <v>0.01</v>
      </c>
      <c r="D79" s="8">
        <v>10650</v>
      </c>
      <c r="E79" s="16">
        <v>106</v>
      </c>
      <c r="F79" s="102"/>
      <c r="G79" s="47"/>
      <c r="H79" s="47"/>
    </row>
    <row r="80" spans="1:8" x14ac:dyDescent="0.25">
      <c r="A80" s="5">
        <f t="shared" si="1"/>
        <v>76</v>
      </c>
      <c r="B80" s="11" t="s">
        <v>24</v>
      </c>
      <c r="C80" s="10">
        <v>0.01</v>
      </c>
      <c r="D80" s="8">
        <v>1950</v>
      </c>
      <c r="E80" s="16">
        <v>19</v>
      </c>
      <c r="F80" s="102"/>
      <c r="G80" s="47"/>
      <c r="H80" s="47"/>
    </row>
    <row r="81" spans="1:8" x14ac:dyDescent="0.25">
      <c r="A81" s="5">
        <f t="shared" si="1"/>
        <v>77</v>
      </c>
      <c r="B81" s="11" t="s">
        <v>57</v>
      </c>
      <c r="C81" s="10">
        <v>0.01</v>
      </c>
      <c r="D81" s="8">
        <v>6375</v>
      </c>
      <c r="E81" s="16">
        <v>63</v>
      </c>
      <c r="F81" s="102"/>
      <c r="G81" s="47"/>
      <c r="H81" s="47"/>
    </row>
    <row r="82" spans="1:8" x14ac:dyDescent="0.25">
      <c r="A82" s="5">
        <f t="shared" si="1"/>
        <v>78</v>
      </c>
      <c r="B82" s="11" t="s">
        <v>26</v>
      </c>
      <c r="C82" s="10">
        <v>0.01</v>
      </c>
      <c r="D82" s="8">
        <v>394700</v>
      </c>
      <c r="E82" s="16">
        <v>3947</v>
      </c>
      <c r="F82" s="102"/>
      <c r="G82" s="47"/>
      <c r="H82" s="47"/>
    </row>
    <row r="83" spans="1:8" x14ac:dyDescent="0.25">
      <c r="A83" s="5">
        <f t="shared" si="1"/>
        <v>79</v>
      </c>
      <c r="B83" s="11" t="s">
        <v>77</v>
      </c>
      <c r="C83" s="10">
        <v>0.01</v>
      </c>
      <c r="D83" s="8">
        <v>451200</v>
      </c>
      <c r="E83" s="16">
        <v>4512</v>
      </c>
      <c r="F83" s="102"/>
      <c r="G83" s="47"/>
      <c r="H83" s="47"/>
    </row>
    <row r="84" spans="1:8" x14ac:dyDescent="0.25">
      <c r="A84" s="5">
        <f t="shared" si="1"/>
        <v>80</v>
      </c>
      <c r="B84" s="11" t="s">
        <v>14</v>
      </c>
      <c r="C84" s="10">
        <v>0.01</v>
      </c>
      <c r="D84" s="8">
        <v>15340</v>
      </c>
      <c r="E84" s="16">
        <v>153</v>
      </c>
      <c r="F84" s="102"/>
      <c r="G84" s="47"/>
      <c r="H84" s="47"/>
    </row>
    <row r="85" spans="1:8" x14ac:dyDescent="0.25">
      <c r="A85" s="5">
        <f t="shared" si="1"/>
        <v>81</v>
      </c>
      <c r="B85" s="11" t="s">
        <v>65</v>
      </c>
      <c r="C85" s="10">
        <v>0.01</v>
      </c>
      <c r="D85" s="8">
        <v>13083</v>
      </c>
      <c r="E85" s="16">
        <v>131</v>
      </c>
      <c r="F85" s="102"/>
      <c r="G85" s="47"/>
      <c r="H85" s="47"/>
    </row>
    <row r="86" spans="1:8" ht="15.75" thickBot="1" x14ac:dyDescent="0.3">
      <c r="A86" s="5"/>
      <c r="B86" s="25" t="s">
        <v>62</v>
      </c>
      <c r="C86" s="27"/>
      <c r="D86" s="28">
        <f>SUM(D4:D85)</f>
        <v>3153499</v>
      </c>
      <c r="E86" s="28">
        <f>SUM(E4:E85)</f>
        <v>31536</v>
      </c>
      <c r="F86" s="27"/>
      <c r="G86" s="28"/>
      <c r="H86" s="47"/>
    </row>
    <row r="87" spans="1:8" ht="15.75" thickTop="1" x14ac:dyDescent="0.25">
      <c r="A87" s="5"/>
      <c r="B87" s="5"/>
      <c r="C87" s="26"/>
      <c r="D87" s="26"/>
      <c r="E87" s="26"/>
      <c r="F87" s="26"/>
      <c r="G87" s="47"/>
    </row>
    <row r="88" spans="1:8" x14ac:dyDescent="0.25">
      <c r="A88" s="6" t="s">
        <v>0</v>
      </c>
      <c r="B88" s="7" t="s">
        <v>1</v>
      </c>
      <c r="C88" s="7" t="s">
        <v>2</v>
      </c>
      <c r="D88" s="8" t="s">
        <v>3</v>
      </c>
      <c r="E88" s="8" t="s">
        <v>4</v>
      </c>
      <c r="F88" s="7" t="s">
        <v>5</v>
      </c>
      <c r="G88" s="47"/>
    </row>
    <row r="89" spans="1:8" x14ac:dyDescent="0.25">
      <c r="A89" s="5"/>
      <c r="B89" s="9" t="s">
        <v>36</v>
      </c>
      <c r="C89" s="5"/>
      <c r="D89" s="69"/>
      <c r="E89" s="5"/>
      <c r="F89" s="55"/>
      <c r="G89" s="47"/>
    </row>
    <row r="90" spans="1:8" x14ac:dyDescent="0.25">
      <c r="A90" s="69">
        <v>1</v>
      </c>
      <c r="B90" s="11" t="s">
        <v>106</v>
      </c>
      <c r="C90" s="15">
        <v>0.02</v>
      </c>
      <c r="D90" s="57">
        <v>1950</v>
      </c>
      <c r="E90" s="16">
        <v>39</v>
      </c>
      <c r="F90" s="93"/>
      <c r="G90" s="47"/>
      <c r="H90" s="47"/>
    </row>
    <row r="91" spans="1:8" x14ac:dyDescent="0.25">
      <c r="A91" s="69">
        <f>A90+1</f>
        <v>2</v>
      </c>
      <c r="B91" s="11" t="s">
        <v>42</v>
      </c>
      <c r="C91" s="15">
        <v>0.02</v>
      </c>
      <c r="D91" s="57">
        <v>353000</v>
      </c>
      <c r="E91" s="16">
        <v>7060</v>
      </c>
      <c r="F91" s="93"/>
      <c r="G91" s="47"/>
      <c r="H91" s="47"/>
    </row>
    <row r="92" spans="1:8" x14ac:dyDescent="0.25">
      <c r="A92" s="69">
        <f t="shared" ref="A92:A96" si="2">A91+1</f>
        <v>3</v>
      </c>
      <c r="B92" s="11" t="s">
        <v>42</v>
      </c>
      <c r="C92" s="15">
        <v>0.02</v>
      </c>
      <c r="D92" s="57">
        <v>353000</v>
      </c>
      <c r="E92" s="16">
        <v>7060</v>
      </c>
      <c r="F92" s="93"/>
      <c r="G92" s="47"/>
      <c r="H92" s="47"/>
    </row>
    <row r="93" spans="1:8" x14ac:dyDescent="0.25">
      <c r="A93" s="69">
        <v>4</v>
      </c>
      <c r="B93" s="11" t="s">
        <v>107</v>
      </c>
      <c r="C93" s="15">
        <v>0.02</v>
      </c>
      <c r="D93" s="57">
        <v>500000</v>
      </c>
      <c r="E93" s="16">
        <v>10000</v>
      </c>
      <c r="F93" s="93"/>
      <c r="G93" s="47"/>
      <c r="H93" s="47"/>
    </row>
    <row r="94" spans="1:8" x14ac:dyDescent="0.25">
      <c r="A94" s="69"/>
      <c r="B94" s="11" t="s">
        <v>42</v>
      </c>
      <c r="C94" s="15">
        <v>0.02</v>
      </c>
      <c r="D94" s="57">
        <v>353000</v>
      </c>
      <c r="E94" s="16">
        <v>7060</v>
      </c>
      <c r="F94" s="93"/>
      <c r="G94" s="47"/>
      <c r="H94" s="47"/>
    </row>
    <row r="95" spans="1:8" x14ac:dyDescent="0.25">
      <c r="A95" s="69">
        <f>A92+1</f>
        <v>4</v>
      </c>
      <c r="B95" s="11" t="s">
        <v>16</v>
      </c>
      <c r="C95" s="15">
        <v>0.02</v>
      </c>
      <c r="D95" s="57">
        <v>43391</v>
      </c>
      <c r="E95" s="16">
        <v>868</v>
      </c>
      <c r="F95" s="93"/>
      <c r="G95" s="47"/>
      <c r="H95" s="47"/>
    </row>
    <row r="96" spans="1:8" x14ac:dyDescent="0.25">
      <c r="A96" s="69">
        <f t="shared" si="2"/>
        <v>5</v>
      </c>
      <c r="B96" s="11" t="s">
        <v>43</v>
      </c>
      <c r="C96" s="15">
        <v>0.02</v>
      </c>
      <c r="D96" s="57">
        <v>77779</v>
      </c>
      <c r="E96" s="16">
        <v>1556</v>
      </c>
      <c r="F96" s="93"/>
      <c r="G96" s="47"/>
      <c r="H96" s="47"/>
    </row>
    <row r="97" spans="1:6" ht="15.75" thickBot="1" x14ac:dyDescent="0.3">
      <c r="B97" s="81" t="s">
        <v>6</v>
      </c>
      <c r="C97" s="103"/>
      <c r="D97" s="104">
        <f>SUM(D90:D96)</f>
        <v>1682120</v>
      </c>
      <c r="E97" s="105">
        <f>SUM(E90:E96)</f>
        <v>33643</v>
      </c>
      <c r="F97" s="105">
        <f>SUM(F90:F96)</f>
        <v>0</v>
      </c>
    </row>
    <row r="98" spans="1:6" ht="15.75" thickTop="1" x14ac:dyDescent="0.25">
      <c r="B98" s="77"/>
      <c r="F98" s="79"/>
    </row>
    <row r="99" spans="1:6" ht="15.75" x14ac:dyDescent="0.25">
      <c r="A99" s="5"/>
      <c r="B99" s="97" t="s">
        <v>94</v>
      </c>
      <c r="C99" s="5"/>
      <c r="D99" s="5"/>
      <c r="E99" s="5"/>
      <c r="F99" s="78"/>
    </row>
    <row r="100" spans="1:6" x14ac:dyDescent="0.25">
      <c r="A100" s="5">
        <v>1</v>
      </c>
      <c r="B100" s="20" t="s">
        <v>69</v>
      </c>
      <c r="C100" s="21">
        <v>0.05</v>
      </c>
      <c r="D100" s="98">
        <v>8910</v>
      </c>
      <c r="E100" s="5">
        <v>446</v>
      </c>
      <c r="F100" s="78"/>
    </row>
    <row r="101" spans="1:6" x14ac:dyDescent="0.25">
      <c r="A101" s="5">
        <v>2</v>
      </c>
      <c r="B101" s="20" t="s">
        <v>70</v>
      </c>
      <c r="C101" s="21">
        <v>0.05</v>
      </c>
      <c r="D101" s="98">
        <v>6750</v>
      </c>
      <c r="E101" s="5">
        <v>338</v>
      </c>
      <c r="F101" s="78"/>
    </row>
    <row r="102" spans="1:6" x14ac:dyDescent="0.25">
      <c r="A102" s="5">
        <v>3</v>
      </c>
      <c r="B102" s="20" t="s">
        <v>71</v>
      </c>
      <c r="C102" s="21">
        <v>0.05</v>
      </c>
      <c r="D102" s="98">
        <v>4050</v>
      </c>
      <c r="E102" s="5">
        <v>203</v>
      </c>
      <c r="F102" s="78"/>
    </row>
    <row r="103" spans="1:6" x14ac:dyDescent="0.25">
      <c r="A103" s="5">
        <v>4</v>
      </c>
      <c r="B103" s="20" t="s">
        <v>72</v>
      </c>
      <c r="C103" s="21">
        <v>0.05</v>
      </c>
      <c r="D103" s="98">
        <v>4050</v>
      </c>
      <c r="E103" s="5">
        <v>203</v>
      </c>
      <c r="F103" s="78"/>
    </row>
    <row r="104" spans="1:6" x14ac:dyDescent="0.25">
      <c r="A104" s="5">
        <v>5</v>
      </c>
      <c r="B104" s="20" t="s">
        <v>73</v>
      </c>
      <c r="C104" s="21">
        <v>0.05</v>
      </c>
      <c r="D104" s="98">
        <v>3240</v>
      </c>
      <c r="E104" s="5">
        <v>162</v>
      </c>
      <c r="F104" s="78"/>
    </row>
    <row r="105" spans="1:6" ht="15.75" thickBot="1" x14ac:dyDescent="0.3">
      <c r="A105" s="5"/>
      <c r="B105" s="20"/>
      <c r="C105" s="100" t="s">
        <v>6</v>
      </c>
      <c r="D105" s="101">
        <f>SUM(D100:D104)</f>
        <v>27000</v>
      </c>
      <c r="E105" s="101">
        <f>SUM(E100:E104)</f>
        <v>1352</v>
      </c>
      <c r="F105" s="78"/>
    </row>
    <row r="106" spans="1:6" ht="15.75" thickTop="1" x14ac:dyDescent="0.25">
      <c r="A106" s="5"/>
      <c r="B106" s="20"/>
      <c r="C106" s="99"/>
      <c r="D106" s="26"/>
      <c r="E106" s="26"/>
      <c r="F106" s="78"/>
    </row>
    <row r="107" spans="1:6" x14ac:dyDescent="0.25">
      <c r="A107" s="5"/>
      <c r="B107" s="19" t="s">
        <v>17</v>
      </c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>
        <v>1</v>
      </c>
      <c r="B109" s="20" t="s">
        <v>108</v>
      </c>
      <c r="C109" s="21">
        <v>0.1</v>
      </c>
      <c r="D109" s="12">
        <v>49249</v>
      </c>
      <c r="E109" s="16">
        <v>4925</v>
      </c>
      <c r="F109" s="5"/>
    </row>
    <row r="110" spans="1:6" x14ac:dyDescent="0.25">
      <c r="A110" s="5">
        <v>2</v>
      </c>
      <c r="B110" s="20" t="s">
        <v>53</v>
      </c>
      <c r="C110" s="21">
        <v>0.1</v>
      </c>
      <c r="D110" s="12">
        <v>15504</v>
      </c>
      <c r="E110" s="16">
        <v>1550</v>
      </c>
      <c r="F110" s="5"/>
    </row>
    <row r="111" spans="1:6" x14ac:dyDescent="0.25">
      <c r="A111" s="5"/>
      <c r="B111" s="20"/>
      <c r="C111" s="21"/>
      <c r="D111" s="12"/>
      <c r="E111" s="16"/>
      <c r="F111" s="5"/>
    </row>
    <row r="112" spans="1:6" x14ac:dyDescent="0.25">
      <c r="A112" s="5"/>
      <c r="B112" s="20"/>
      <c r="C112" s="21" t="s">
        <v>6</v>
      </c>
      <c r="D112" s="17">
        <f>SUM(D109:D110)</f>
        <v>64753</v>
      </c>
      <c r="E112" s="17">
        <f>SUM(E109:E110)</f>
        <v>6475</v>
      </c>
      <c r="F112" s="5"/>
    </row>
    <row r="113" spans="1:9" x14ac:dyDescent="0.25">
      <c r="A113" s="5"/>
      <c r="B113" s="20"/>
      <c r="C113" s="21"/>
      <c r="D113" s="12"/>
      <c r="E113" s="87"/>
      <c r="F113" s="5"/>
    </row>
    <row r="114" spans="1:9" x14ac:dyDescent="0.25">
      <c r="A114" s="5"/>
      <c r="B114" s="20"/>
      <c r="C114" s="21"/>
      <c r="D114" s="12"/>
      <c r="E114" s="16"/>
      <c r="F114" s="5"/>
    </row>
    <row r="115" spans="1:9" x14ac:dyDescent="0.25">
      <c r="A115" s="5">
        <v>1</v>
      </c>
      <c r="B115" s="23" t="s">
        <v>19</v>
      </c>
      <c r="C115" s="24">
        <v>1E-3</v>
      </c>
      <c r="D115" s="12">
        <v>663000</v>
      </c>
      <c r="E115" s="12">
        <f>D115*0.1/100</f>
        <v>663</v>
      </c>
      <c r="F115" s="5" t="s">
        <v>96</v>
      </c>
    </row>
    <row r="116" spans="1:9" x14ac:dyDescent="0.25">
      <c r="A116" s="5"/>
      <c r="B116" s="5"/>
      <c r="C116" s="5"/>
      <c r="D116" s="5"/>
      <c r="E116" s="5"/>
      <c r="F116" s="5"/>
    </row>
    <row r="118" spans="1:9" ht="15.75" thickBot="1" x14ac:dyDescent="0.3">
      <c r="C118" s="62" t="s">
        <v>41</v>
      </c>
      <c r="D118" s="83">
        <f>D115+D112+D105+D97+D86</f>
        <v>5590372</v>
      </c>
      <c r="E118" s="83">
        <f>E115+E112+E105+E97+E86</f>
        <v>73669</v>
      </c>
      <c r="F118" s="62"/>
    </row>
    <row r="119" spans="1:9" ht="15.75" thickTop="1" x14ac:dyDescent="0.25">
      <c r="I119" s="47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A3A70-080B-4182-8257-F35BA8B49D3B}">
  <dimension ref="A1:I114"/>
  <sheetViews>
    <sheetView topLeftCell="A106" workbookViewId="0">
      <selection activeCell="E110" sqref="E110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109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32</v>
      </c>
      <c r="C5" s="10">
        <v>0.01</v>
      </c>
      <c r="D5" s="12">
        <v>25000</v>
      </c>
      <c r="E5" s="16">
        <v>250</v>
      </c>
      <c r="F5" s="16"/>
      <c r="G5" s="47"/>
      <c r="H5" s="47"/>
    </row>
    <row r="6" spans="1:8" x14ac:dyDescent="0.25">
      <c r="A6" s="5">
        <f t="shared" ref="A6:A69" si="0">A5+1</f>
        <v>3</v>
      </c>
      <c r="B6" s="11" t="s">
        <v>87</v>
      </c>
      <c r="C6" s="10">
        <v>0.01</v>
      </c>
      <c r="D6" s="12">
        <v>20000</v>
      </c>
      <c r="E6" s="16">
        <v>200</v>
      </c>
      <c r="F6" s="16"/>
      <c r="G6" s="47"/>
      <c r="H6" s="47"/>
    </row>
    <row r="7" spans="1:8" x14ac:dyDescent="0.25">
      <c r="A7" s="5">
        <f t="shared" si="0"/>
        <v>4</v>
      </c>
      <c r="B7" s="11" t="s">
        <v>34</v>
      </c>
      <c r="C7" s="10">
        <v>0.01</v>
      </c>
      <c r="D7" s="12">
        <v>20000</v>
      </c>
      <c r="E7" s="16">
        <v>200</v>
      </c>
      <c r="F7" s="16"/>
      <c r="G7" s="47"/>
      <c r="H7" s="47"/>
    </row>
    <row r="8" spans="1:8" x14ac:dyDescent="0.25">
      <c r="A8" s="5">
        <f t="shared" si="0"/>
        <v>5</v>
      </c>
      <c r="B8" s="11" t="s">
        <v>13</v>
      </c>
      <c r="C8" s="10">
        <v>0.01</v>
      </c>
      <c r="D8" s="12">
        <v>50000</v>
      </c>
      <c r="E8" s="16">
        <v>500</v>
      </c>
      <c r="F8" s="16"/>
      <c r="G8" s="47"/>
      <c r="H8" s="47"/>
    </row>
    <row r="9" spans="1:8" x14ac:dyDescent="0.25">
      <c r="A9" s="5">
        <f t="shared" si="0"/>
        <v>6</v>
      </c>
      <c r="B9" s="11" t="s">
        <v>78</v>
      </c>
      <c r="C9" s="10">
        <v>0.01</v>
      </c>
      <c r="D9" s="12">
        <v>50000</v>
      </c>
      <c r="E9" s="16">
        <v>500</v>
      </c>
      <c r="F9" s="16"/>
      <c r="G9" s="47"/>
      <c r="H9" s="47"/>
    </row>
    <row r="10" spans="1:8" x14ac:dyDescent="0.25">
      <c r="A10" s="5">
        <f t="shared" si="0"/>
        <v>7</v>
      </c>
      <c r="B10" s="11" t="s">
        <v>12</v>
      </c>
      <c r="C10" s="10">
        <v>0.01</v>
      </c>
      <c r="D10" s="12">
        <v>30000</v>
      </c>
      <c r="E10" s="16">
        <v>300</v>
      </c>
      <c r="F10" s="16"/>
      <c r="G10" s="47"/>
      <c r="H10" s="47"/>
    </row>
    <row r="11" spans="1:8" x14ac:dyDescent="0.25">
      <c r="A11" s="5">
        <f t="shared" si="0"/>
        <v>8</v>
      </c>
      <c r="B11" s="11" t="s">
        <v>11</v>
      </c>
      <c r="C11" s="10">
        <v>0.01</v>
      </c>
      <c r="D11" s="12">
        <v>20000</v>
      </c>
      <c r="E11" s="16">
        <v>200</v>
      </c>
      <c r="F11" s="16"/>
      <c r="G11" s="47"/>
      <c r="H11" s="47"/>
    </row>
    <row r="12" spans="1:8" x14ac:dyDescent="0.25">
      <c r="A12" s="5">
        <f t="shared" si="0"/>
        <v>9</v>
      </c>
      <c r="B12" s="11" t="s">
        <v>101</v>
      </c>
      <c r="C12" s="10">
        <v>0.01</v>
      </c>
      <c r="D12" s="12">
        <v>4000</v>
      </c>
      <c r="E12" s="16">
        <v>40</v>
      </c>
      <c r="F12" s="16"/>
      <c r="G12" s="47"/>
      <c r="H12" s="47"/>
    </row>
    <row r="13" spans="1:8" x14ac:dyDescent="0.25">
      <c r="A13" s="5">
        <f t="shared" si="0"/>
        <v>10</v>
      </c>
      <c r="B13" s="11" t="s">
        <v>57</v>
      </c>
      <c r="C13" s="10">
        <v>0.01</v>
      </c>
      <c r="D13" s="12">
        <v>6900</v>
      </c>
      <c r="E13" s="16">
        <v>69</v>
      </c>
      <c r="F13" s="16"/>
      <c r="G13" s="47"/>
      <c r="H13" s="47"/>
    </row>
    <row r="14" spans="1:8" x14ac:dyDescent="0.25">
      <c r="A14" s="5">
        <f t="shared" si="0"/>
        <v>11</v>
      </c>
      <c r="B14" s="11" t="s">
        <v>24</v>
      </c>
      <c r="C14" s="10">
        <v>0.01</v>
      </c>
      <c r="D14" s="12">
        <v>1250</v>
      </c>
      <c r="E14" s="16">
        <v>12</v>
      </c>
      <c r="F14" s="16"/>
      <c r="G14" s="47"/>
      <c r="H14" s="47"/>
    </row>
    <row r="15" spans="1:8" x14ac:dyDescent="0.25">
      <c r="A15" s="5">
        <f t="shared" si="0"/>
        <v>12</v>
      </c>
      <c r="B15" s="11" t="s">
        <v>30</v>
      </c>
      <c r="C15" s="10">
        <v>0.01</v>
      </c>
      <c r="D15" s="12">
        <v>2588</v>
      </c>
      <c r="E15" s="16">
        <v>26</v>
      </c>
      <c r="F15" s="16"/>
      <c r="G15" s="47"/>
      <c r="H15" s="47"/>
    </row>
    <row r="16" spans="1:8" x14ac:dyDescent="0.25">
      <c r="A16" s="5">
        <v>13</v>
      </c>
      <c r="B16" s="11" t="s">
        <v>22</v>
      </c>
      <c r="C16" s="10">
        <v>0.01</v>
      </c>
      <c r="D16" s="12">
        <v>2650</v>
      </c>
      <c r="E16" s="16">
        <v>26</v>
      </c>
      <c r="F16" s="16"/>
      <c r="G16" s="47"/>
      <c r="H16" s="47"/>
    </row>
    <row r="17" spans="1:8" x14ac:dyDescent="0.25">
      <c r="A17" s="5">
        <v>13</v>
      </c>
      <c r="B17" s="11" t="s">
        <v>21</v>
      </c>
      <c r="C17" s="10">
        <v>0.01</v>
      </c>
      <c r="D17" s="12">
        <v>1250</v>
      </c>
      <c r="E17" s="16">
        <v>12</v>
      </c>
      <c r="F17" s="16"/>
      <c r="G17" s="47"/>
      <c r="H17" s="47"/>
    </row>
    <row r="18" spans="1:8" x14ac:dyDescent="0.25">
      <c r="A18" s="5">
        <f t="shared" si="0"/>
        <v>14</v>
      </c>
      <c r="B18" s="11" t="s">
        <v>31</v>
      </c>
      <c r="C18" s="10">
        <v>0.01</v>
      </c>
      <c r="D18" s="12">
        <v>2500</v>
      </c>
      <c r="E18" s="16">
        <v>25</v>
      </c>
      <c r="F18" s="16"/>
      <c r="G18" s="47"/>
      <c r="H18" s="47"/>
    </row>
    <row r="19" spans="1:8" x14ac:dyDescent="0.25">
      <c r="A19" s="5">
        <f t="shared" si="0"/>
        <v>15</v>
      </c>
      <c r="B19" s="11" t="s">
        <v>25</v>
      </c>
      <c r="C19" s="10">
        <v>0.01</v>
      </c>
      <c r="D19" s="12">
        <v>9272</v>
      </c>
      <c r="E19" s="16">
        <v>92</v>
      </c>
      <c r="F19" s="16"/>
      <c r="G19" s="47"/>
      <c r="H19" s="47"/>
    </row>
    <row r="20" spans="1:8" x14ac:dyDescent="0.25">
      <c r="A20" s="5">
        <f t="shared" si="0"/>
        <v>16</v>
      </c>
      <c r="B20" s="11" t="s">
        <v>77</v>
      </c>
      <c r="C20" s="10">
        <v>0.01</v>
      </c>
      <c r="D20" s="12">
        <v>327000</v>
      </c>
      <c r="E20" s="16">
        <v>3270</v>
      </c>
      <c r="F20" s="16"/>
      <c r="G20" s="47"/>
      <c r="H20" s="47"/>
    </row>
    <row r="21" spans="1:8" x14ac:dyDescent="0.25">
      <c r="A21" s="5">
        <f t="shared" si="0"/>
        <v>17</v>
      </c>
      <c r="B21" s="11" t="s">
        <v>26</v>
      </c>
      <c r="C21" s="10">
        <v>0.01</v>
      </c>
      <c r="D21" s="12">
        <v>312391</v>
      </c>
      <c r="E21" s="16">
        <v>3124</v>
      </c>
      <c r="F21" s="16"/>
      <c r="G21" s="47"/>
      <c r="H21" s="47"/>
    </row>
    <row r="22" spans="1:8" x14ac:dyDescent="0.25">
      <c r="A22" s="5">
        <f t="shared" si="0"/>
        <v>18</v>
      </c>
      <c r="B22" s="11" t="s">
        <v>26</v>
      </c>
      <c r="C22" s="10">
        <v>0.01</v>
      </c>
      <c r="D22" s="12">
        <v>50000</v>
      </c>
      <c r="E22" s="16">
        <v>500</v>
      </c>
      <c r="F22" s="16"/>
      <c r="G22" s="47"/>
      <c r="H22" s="47"/>
    </row>
    <row r="23" spans="1:8" x14ac:dyDescent="0.25">
      <c r="A23" s="5">
        <f t="shared" si="0"/>
        <v>19</v>
      </c>
      <c r="B23" s="11" t="s">
        <v>26</v>
      </c>
      <c r="C23" s="10">
        <v>0.01</v>
      </c>
      <c r="D23" s="12">
        <v>308729</v>
      </c>
      <c r="E23" s="16">
        <v>3087</v>
      </c>
      <c r="F23" s="16"/>
      <c r="G23" s="47"/>
      <c r="H23" s="47"/>
    </row>
    <row r="24" spans="1:8" x14ac:dyDescent="0.25">
      <c r="A24" s="5">
        <f t="shared" si="0"/>
        <v>20</v>
      </c>
      <c r="B24" s="11" t="s">
        <v>77</v>
      </c>
      <c r="C24" s="10">
        <v>0.01</v>
      </c>
      <c r="D24" s="12">
        <v>185818</v>
      </c>
      <c r="E24" s="16">
        <v>1858</v>
      </c>
      <c r="F24" s="16"/>
      <c r="G24" s="47"/>
      <c r="H24" s="47"/>
    </row>
    <row r="25" spans="1:8" x14ac:dyDescent="0.25">
      <c r="A25" s="5">
        <f t="shared" si="0"/>
        <v>21</v>
      </c>
      <c r="B25" s="11" t="s">
        <v>14</v>
      </c>
      <c r="C25" s="10">
        <v>0.01</v>
      </c>
      <c r="D25" s="12">
        <v>76440</v>
      </c>
      <c r="E25" s="16">
        <v>764</v>
      </c>
      <c r="F25" s="16"/>
      <c r="G25" s="47"/>
      <c r="H25" s="47"/>
    </row>
    <row r="26" spans="1:8" x14ac:dyDescent="0.25">
      <c r="A26" s="5">
        <f t="shared" si="0"/>
        <v>22</v>
      </c>
      <c r="B26" s="11" t="s">
        <v>50</v>
      </c>
      <c r="C26" s="10">
        <v>0.01</v>
      </c>
      <c r="D26" s="12">
        <v>50000</v>
      </c>
      <c r="E26" s="16">
        <v>500</v>
      </c>
      <c r="F26" s="16"/>
      <c r="G26" s="47"/>
      <c r="H26" s="47"/>
    </row>
    <row r="27" spans="1:8" x14ac:dyDescent="0.25">
      <c r="A27" s="5">
        <f t="shared" si="0"/>
        <v>23</v>
      </c>
      <c r="B27" s="11" t="s">
        <v>13</v>
      </c>
      <c r="C27" s="10">
        <v>0.01</v>
      </c>
      <c r="D27" s="12">
        <v>20000</v>
      </c>
      <c r="E27" s="16">
        <v>200</v>
      </c>
      <c r="F27" s="16"/>
      <c r="G27" s="47"/>
      <c r="H27" s="47"/>
    </row>
    <row r="28" spans="1:8" x14ac:dyDescent="0.25">
      <c r="A28" s="5">
        <f t="shared" si="0"/>
        <v>24</v>
      </c>
      <c r="B28" s="11" t="s">
        <v>78</v>
      </c>
      <c r="C28" s="10">
        <v>0.01</v>
      </c>
      <c r="D28" s="12">
        <v>20000</v>
      </c>
      <c r="E28" s="16">
        <v>200</v>
      </c>
      <c r="F28" s="16"/>
      <c r="G28" s="47"/>
      <c r="H28" s="47"/>
    </row>
    <row r="29" spans="1:8" x14ac:dyDescent="0.25">
      <c r="A29" s="5">
        <f t="shared" si="0"/>
        <v>25</v>
      </c>
      <c r="B29" s="11" t="s">
        <v>98</v>
      </c>
      <c r="C29" s="10">
        <v>0.01</v>
      </c>
      <c r="D29" s="12">
        <v>10000</v>
      </c>
      <c r="E29" s="16">
        <v>100</v>
      </c>
      <c r="F29" s="16"/>
      <c r="G29" s="47"/>
      <c r="H29" s="47"/>
    </row>
    <row r="30" spans="1:8" x14ac:dyDescent="0.25">
      <c r="A30" s="5">
        <f t="shared" si="0"/>
        <v>26</v>
      </c>
      <c r="B30" s="11" t="s">
        <v>11</v>
      </c>
      <c r="C30" s="10">
        <v>0.01</v>
      </c>
      <c r="D30" s="12">
        <v>20000</v>
      </c>
      <c r="E30" s="16">
        <v>200</v>
      </c>
      <c r="F30" s="16"/>
      <c r="G30" s="47"/>
      <c r="H30" s="47"/>
    </row>
    <row r="31" spans="1:8" x14ac:dyDescent="0.25">
      <c r="A31" s="5">
        <f t="shared" si="0"/>
        <v>27</v>
      </c>
      <c r="B31" s="11" t="s">
        <v>10</v>
      </c>
      <c r="C31" s="10">
        <v>0.01</v>
      </c>
      <c r="D31" s="12">
        <v>20000</v>
      </c>
      <c r="E31" s="16">
        <v>200</v>
      </c>
      <c r="F31" s="16"/>
      <c r="G31" s="47"/>
      <c r="H31" s="47"/>
    </row>
    <row r="32" spans="1:8" x14ac:dyDescent="0.25">
      <c r="A32" s="5">
        <f t="shared" si="0"/>
        <v>28</v>
      </c>
      <c r="B32" s="11" t="s">
        <v>75</v>
      </c>
      <c r="C32" s="10">
        <v>0.01</v>
      </c>
      <c r="D32" s="12">
        <v>3100</v>
      </c>
      <c r="E32" s="16">
        <v>31</v>
      </c>
      <c r="F32" s="16"/>
      <c r="G32" s="47"/>
      <c r="H32" s="47"/>
    </row>
    <row r="33" spans="1:8" x14ac:dyDescent="0.25">
      <c r="A33" s="5">
        <f t="shared" si="0"/>
        <v>29</v>
      </c>
      <c r="B33" s="11" t="s">
        <v>100</v>
      </c>
      <c r="C33" s="10">
        <v>0.01</v>
      </c>
      <c r="D33" s="12">
        <v>2994</v>
      </c>
      <c r="E33" s="16">
        <v>30</v>
      </c>
      <c r="F33" s="16"/>
      <c r="G33" s="47"/>
      <c r="H33" s="47"/>
    </row>
    <row r="34" spans="1:8" x14ac:dyDescent="0.25">
      <c r="A34" s="5">
        <f t="shared" si="0"/>
        <v>30</v>
      </c>
      <c r="B34" s="11" t="s">
        <v>25</v>
      </c>
      <c r="C34" s="10">
        <v>0.01</v>
      </c>
      <c r="D34" s="12">
        <v>2300</v>
      </c>
      <c r="E34" s="16">
        <v>23</v>
      </c>
      <c r="F34" s="16"/>
      <c r="G34" s="47"/>
      <c r="H34" s="47"/>
    </row>
    <row r="35" spans="1:8" x14ac:dyDescent="0.25">
      <c r="A35" s="5">
        <f t="shared" si="0"/>
        <v>31</v>
      </c>
      <c r="B35" s="11" t="s">
        <v>57</v>
      </c>
      <c r="C35" s="10">
        <v>0.01</v>
      </c>
      <c r="D35" s="12">
        <v>10350</v>
      </c>
      <c r="E35" s="16">
        <v>103</v>
      </c>
      <c r="F35" s="16"/>
      <c r="G35" s="47"/>
      <c r="H35" s="47"/>
    </row>
    <row r="36" spans="1:8" x14ac:dyDescent="0.25">
      <c r="A36" s="5">
        <f t="shared" si="0"/>
        <v>32</v>
      </c>
      <c r="B36" s="11" t="s">
        <v>24</v>
      </c>
      <c r="C36" s="10">
        <v>0.01</v>
      </c>
      <c r="D36" s="12">
        <v>2900</v>
      </c>
      <c r="E36" s="16">
        <v>29</v>
      </c>
      <c r="F36" s="16"/>
      <c r="G36" s="47"/>
      <c r="H36" s="47"/>
    </row>
    <row r="37" spans="1:8" x14ac:dyDescent="0.25">
      <c r="A37" s="5">
        <f t="shared" si="0"/>
        <v>33</v>
      </c>
      <c r="B37" s="11" t="s">
        <v>30</v>
      </c>
      <c r="C37" s="10">
        <v>0.01</v>
      </c>
      <c r="D37" s="12">
        <v>9200</v>
      </c>
      <c r="E37" s="16">
        <v>92</v>
      </c>
      <c r="F37" s="16"/>
      <c r="G37" s="47"/>
      <c r="H37" s="47"/>
    </row>
    <row r="38" spans="1:8" x14ac:dyDescent="0.25">
      <c r="A38" s="5">
        <f t="shared" si="0"/>
        <v>34</v>
      </c>
      <c r="B38" s="11" t="s">
        <v>22</v>
      </c>
      <c r="C38" s="10">
        <v>0.01</v>
      </c>
      <c r="D38" s="12">
        <v>2500</v>
      </c>
      <c r="E38" s="16">
        <v>25</v>
      </c>
      <c r="F38" s="16"/>
      <c r="G38" s="47"/>
      <c r="H38" s="47"/>
    </row>
    <row r="39" spans="1:8" x14ac:dyDescent="0.25">
      <c r="A39" s="5">
        <f t="shared" si="0"/>
        <v>35</v>
      </c>
      <c r="B39" s="11" t="s">
        <v>76</v>
      </c>
      <c r="C39" s="10">
        <v>0.01</v>
      </c>
      <c r="D39" s="12">
        <v>1200</v>
      </c>
      <c r="E39" s="16">
        <v>12</v>
      </c>
      <c r="F39" s="16"/>
      <c r="G39" s="47"/>
      <c r="H39" s="47"/>
    </row>
    <row r="40" spans="1:8" x14ac:dyDescent="0.25">
      <c r="A40" s="5">
        <f t="shared" si="0"/>
        <v>36</v>
      </c>
      <c r="B40" s="11" t="s">
        <v>64</v>
      </c>
      <c r="C40" s="10">
        <v>0.01</v>
      </c>
      <c r="D40" s="12">
        <v>7500</v>
      </c>
      <c r="E40" s="16">
        <v>75</v>
      </c>
      <c r="F40" s="16"/>
      <c r="G40" s="47"/>
      <c r="H40" s="47"/>
    </row>
    <row r="41" spans="1:8" x14ac:dyDescent="0.25">
      <c r="A41" s="5">
        <f t="shared" si="0"/>
        <v>37</v>
      </c>
      <c r="B41" s="11" t="s">
        <v>21</v>
      </c>
      <c r="C41" s="10">
        <v>0.01</v>
      </c>
      <c r="D41" s="12">
        <v>1250</v>
      </c>
      <c r="E41" s="16">
        <v>12</v>
      </c>
      <c r="F41" s="16"/>
      <c r="G41" s="47"/>
      <c r="H41" s="47"/>
    </row>
    <row r="42" spans="1:8" x14ac:dyDescent="0.25">
      <c r="A42" s="5">
        <f t="shared" si="0"/>
        <v>38</v>
      </c>
      <c r="B42" s="11" t="s">
        <v>77</v>
      </c>
      <c r="C42" s="10">
        <v>0.01</v>
      </c>
      <c r="D42" s="12">
        <v>328811</v>
      </c>
      <c r="E42" s="16">
        <v>3288</v>
      </c>
      <c r="F42" s="16"/>
      <c r="G42" s="47"/>
      <c r="H42" s="47"/>
    </row>
    <row r="43" spans="1:8" x14ac:dyDescent="0.25">
      <c r="A43" s="5">
        <f t="shared" si="0"/>
        <v>39</v>
      </c>
      <c r="B43" s="11" t="s">
        <v>26</v>
      </c>
      <c r="C43" s="10">
        <v>0.01</v>
      </c>
      <c r="D43" s="12">
        <v>312092</v>
      </c>
      <c r="E43" s="16">
        <v>3121</v>
      </c>
      <c r="F43" s="16"/>
      <c r="G43" s="47"/>
      <c r="H43" s="47"/>
    </row>
    <row r="44" spans="1:8" x14ac:dyDescent="0.25">
      <c r="A44" s="5">
        <f t="shared" si="0"/>
        <v>40</v>
      </c>
      <c r="B44" s="11" t="s">
        <v>14</v>
      </c>
      <c r="C44" s="10">
        <v>0.01</v>
      </c>
      <c r="D44" s="12">
        <v>13558</v>
      </c>
      <c r="E44" s="16">
        <v>136</v>
      </c>
      <c r="F44" s="16"/>
      <c r="G44" s="47"/>
      <c r="H44" s="47"/>
    </row>
    <row r="45" spans="1:8" x14ac:dyDescent="0.25">
      <c r="A45" s="5">
        <f t="shared" si="0"/>
        <v>41</v>
      </c>
      <c r="B45" s="11" t="s">
        <v>77</v>
      </c>
      <c r="C45" s="10">
        <v>0.01</v>
      </c>
      <c r="D45" s="12">
        <v>421920</v>
      </c>
      <c r="E45" s="16">
        <v>4219</v>
      </c>
      <c r="F45" s="16"/>
      <c r="G45" s="47"/>
      <c r="H45" s="47"/>
    </row>
    <row r="46" spans="1:8" x14ac:dyDescent="0.25">
      <c r="A46" s="5">
        <f t="shared" si="0"/>
        <v>42</v>
      </c>
      <c r="B46" s="11" t="s">
        <v>111</v>
      </c>
      <c r="C46" s="10">
        <v>0.01</v>
      </c>
      <c r="D46" s="12">
        <v>4440</v>
      </c>
      <c r="E46" s="16">
        <v>44</v>
      </c>
      <c r="F46" s="16"/>
      <c r="G46" s="47"/>
      <c r="H46" s="47"/>
    </row>
    <row r="47" spans="1:8" x14ac:dyDescent="0.25">
      <c r="A47" s="5">
        <f t="shared" si="0"/>
        <v>43</v>
      </c>
      <c r="B47" s="11" t="s">
        <v>13</v>
      </c>
      <c r="C47" s="10">
        <v>0.01</v>
      </c>
      <c r="D47" s="12">
        <v>30000</v>
      </c>
      <c r="E47" s="16">
        <v>300</v>
      </c>
      <c r="F47" s="16"/>
      <c r="G47" s="47"/>
      <c r="H47" s="47"/>
    </row>
    <row r="48" spans="1:8" x14ac:dyDescent="0.25">
      <c r="A48" s="5">
        <f t="shared" si="0"/>
        <v>44</v>
      </c>
      <c r="B48" s="11" t="s">
        <v>11</v>
      </c>
      <c r="C48" s="10">
        <v>0.01</v>
      </c>
      <c r="D48" s="12">
        <v>50000</v>
      </c>
      <c r="E48" s="16">
        <v>500</v>
      </c>
      <c r="F48" s="16"/>
      <c r="G48" s="47"/>
      <c r="H48" s="47"/>
    </row>
    <row r="49" spans="1:8" x14ac:dyDescent="0.25">
      <c r="A49" s="5">
        <f t="shared" si="0"/>
        <v>45</v>
      </c>
      <c r="B49" s="11" t="s">
        <v>10</v>
      </c>
      <c r="C49" s="10">
        <v>0.01</v>
      </c>
      <c r="D49" s="12">
        <v>30000</v>
      </c>
      <c r="E49" s="16">
        <v>300</v>
      </c>
      <c r="F49" s="16"/>
      <c r="G49" s="47"/>
      <c r="H49" s="47"/>
    </row>
    <row r="50" spans="1:8" x14ac:dyDescent="0.25">
      <c r="A50" s="5">
        <f t="shared" si="0"/>
        <v>46</v>
      </c>
      <c r="B50" s="11" t="s">
        <v>110</v>
      </c>
      <c r="C50" s="10">
        <v>0.01</v>
      </c>
      <c r="D50" s="12">
        <v>1248</v>
      </c>
      <c r="E50" s="16">
        <v>12</v>
      </c>
      <c r="F50" s="16"/>
      <c r="G50" s="47"/>
      <c r="H50" s="47"/>
    </row>
    <row r="51" spans="1:8" x14ac:dyDescent="0.25">
      <c r="A51" s="5">
        <f t="shared" si="0"/>
        <v>47</v>
      </c>
      <c r="B51" s="11" t="s">
        <v>25</v>
      </c>
      <c r="C51" s="10">
        <v>0.01</v>
      </c>
      <c r="D51" s="22">
        <v>10350</v>
      </c>
      <c r="E51" s="16">
        <v>103</v>
      </c>
      <c r="F51" s="16"/>
      <c r="G51" s="47"/>
      <c r="H51" s="47"/>
    </row>
    <row r="52" spans="1:8" x14ac:dyDescent="0.25">
      <c r="A52" s="5">
        <f t="shared" si="0"/>
        <v>48</v>
      </c>
      <c r="B52" s="11" t="s">
        <v>57</v>
      </c>
      <c r="C52" s="10">
        <v>0.01</v>
      </c>
      <c r="D52" s="8">
        <v>10350</v>
      </c>
      <c r="E52" s="16">
        <v>103</v>
      </c>
      <c r="F52" s="16"/>
      <c r="G52" s="47"/>
      <c r="H52" s="47"/>
    </row>
    <row r="53" spans="1:8" x14ac:dyDescent="0.25">
      <c r="A53" s="5">
        <f t="shared" si="0"/>
        <v>49</v>
      </c>
      <c r="B53" s="11" t="s">
        <v>24</v>
      </c>
      <c r="C53" s="10">
        <v>0.01</v>
      </c>
      <c r="D53" s="8">
        <v>2200</v>
      </c>
      <c r="E53" s="16">
        <v>22</v>
      </c>
      <c r="F53" s="16"/>
      <c r="G53" s="47"/>
      <c r="H53" s="47"/>
    </row>
    <row r="54" spans="1:8" x14ac:dyDescent="0.25">
      <c r="A54" s="5">
        <f t="shared" si="0"/>
        <v>50</v>
      </c>
      <c r="B54" s="11" t="s">
        <v>30</v>
      </c>
      <c r="C54" s="10">
        <v>0.01</v>
      </c>
      <c r="D54" s="8">
        <v>4600</v>
      </c>
      <c r="E54" s="16">
        <v>46</v>
      </c>
      <c r="F54" s="16"/>
      <c r="G54" s="47"/>
      <c r="H54" s="47"/>
    </row>
    <row r="55" spans="1:8" x14ac:dyDescent="0.25">
      <c r="A55" s="5">
        <f t="shared" si="0"/>
        <v>51</v>
      </c>
      <c r="B55" s="11" t="s">
        <v>22</v>
      </c>
      <c r="C55" s="10">
        <v>0.01</v>
      </c>
      <c r="D55" s="8">
        <v>2750</v>
      </c>
      <c r="E55" s="16">
        <v>27</v>
      </c>
      <c r="F55" s="16"/>
      <c r="G55" s="47"/>
      <c r="H55" s="47"/>
    </row>
    <row r="56" spans="1:8" x14ac:dyDescent="0.25">
      <c r="A56" s="5">
        <f t="shared" si="0"/>
        <v>52</v>
      </c>
      <c r="B56" s="11" t="s">
        <v>76</v>
      </c>
      <c r="C56" s="10">
        <v>0.01</v>
      </c>
      <c r="D56" s="8">
        <v>3600</v>
      </c>
      <c r="E56" s="16">
        <v>36</v>
      </c>
      <c r="F56" s="16"/>
      <c r="G56" s="47"/>
      <c r="H56" s="47"/>
    </row>
    <row r="57" spans="1:8" x14ac:dyDescent="0.25">
      <c r="A57" s="5">
        <f t="shared" si="0"/>
        <v>53</v>
      </c>
      <c r="B57" s="11" t="s">
        <v>64</v>
      </c>
      <c r="C57" s="10">
        <v>0.01</v>
      </c>
      <c r="D57" s="8">
        <v>2500</v>
      </c>
      <c r="E57" s="16">
        <v>25</v>
      </c>
      <c r="F57" s="16"/>
      <c r="G57" s="47"/>
      <c r="H57" s="47"/>
    </row>
    <row r="58" spans="1:8" x14ac:dyDescent="0.25">
      <c r="A58" s="5">
        <f t="shared" si="0"/>
        <v>54</v>
      </c>
      <c r="B58" s="11" t="s">
        <v>21</v>
      </c>
      <c r="C58" s="10">
        <v>0.01</v>
      </c>
      <c r="D58" s="8">
        <v>1250</v>
      </c>
      <c r="E58" s="16">
        <v>12</v>
      </c>
      <c r="F58" s="16"/>
      <c r="G58" s="47"/>
      <c r="H58" s="47"/>
    </row>
    <row r="59" spans="1:8" x14ac:dyDescent="0.25">
      <c r="A59" s="5">
        <f t="shared" si="0"/>
        <v>55</v>
      </c>
      <c r="B59" s="11" t="s">
        <v>12</v>
      </c>
      <c r="C59" s="10">
        <v>0.01</v>
      </c>
      <c r="D59" s="8">
        <v>15000</v>
      </c>
      <c r="E59" s="16">
        <v>150</v>
      </c>
      <c r="F59" s="16"/>
      <c r="G59" s="47"/>
      <c r="H59" s="47"/>
    </row>
    <row r="60" spans="1:8" x14ac:dyDescent="0.25">
      <c r="A60" s="5">
        <f t="shared" si="0"/>
        <v>56</v>
      </c>
      <c r="B60" s="11" t="s">
        <v>26</v>
      </c>
      <c r="C60" s="10">
        <v>0.01</v>
      </c>
      <c r="D60" s="8">
        <v>50000</v>
      </c>
      <c r="E60" s="16">
        <v>500</v>
      </c>
      <c r="F60" s="16"/>
      <c r="G60" s="47"/>
      <c r="H60" s="47"/>
    </row>
    <row r="61" spans="1:8" x14ac:dyDescent="0.25">
      <c r="A61" s="5">
        <f t="shared" si="0"/>
        <v>57</v>
      </c>
      <c r="B61" s="11" t="s">
        <v>77</v>
      </c>
      <c r="C61" s="10">
        <v>0.01</v>
      </c>
      <c r="D61" s="8">
        <v>201600</v>
      </c>
      <c r="E61" s="16">
        <v>2016</v>
      </c>
      <c r="F61" s="16"/>
      <c r="G61" s="47"/>
      <c r="H61" s="47"/>
    </row>
    <row r="62" spans="1:8" x14ac:dyDescent="0.25">
      <c r="A62" s="5">
        <f t="shared" si="0"/>
        <v>58</v>
      </c>
      <c r="B62" s="11" t="s">
        <v>14</v>
      </c>
      <c r="C62" s="10">
        <v>0.01</v>
      </c>
      <c r="D62" s="8">
        <v>191543</v>
      </c>
      <c r="E62" s="16">
        <v>1915</v>
      </c>
      <c r="F62" s="16"/>
      <c r="G62" s="47"/>
      <c r="H62" s="47"/>
    </row>
    <row r="63" spans="1:8" x14ac:dyDescent="0.25">
      <c r="A63" s="5">
        <f t="shared" si="0"/>
        <v>59</v>
      </c>
      <c r="B63" s="11" t="s">
        <v>26</v>
      </c>
      <c r="C63" s="10">
        <v>0.01</v>
      </c>
      <c r="D63" s="8">
        <v>258460</v>
      </c>
      <c r="E63" s="16">
        <v>2585</v>
      </c>
      <c r="F63" s="16"/>
      <c r="G63" s="47"/>
      <c r="H63" s="47"/>
    </row>
    <row r="64" spans="1:8" x14ac:dyDescent="0.25">
      <c r="A64" s="5">
        <f t="shared" si="0"/>
        <v>60</v>
      </c>
      <c r="B64" s="11" t="s">
        <v>11</v>
      </c>
      <c r="C64" s="10">
        <v>0.01</v>
      </c>
      <c r="D64" s="8">
        <v>50000</v>
      </c>
      <c r="E64" s="16">
        <v>500</v>
      </c>
      <c r="F64" s="16"/>
      <c r="G64" s="47"/>
      <c r="H64" s="47"/>
    </row>
    <row r="65" spans="1:8" x14ac:dyDescent="0.25">
      <c r="A65" s="5">
        <f t="shared" si="0"/>
        <v>61</v>
      </c>
      <c r="B65" s="11" t="s">
        <v>78</v>
      </c>
      <c r="C65" s="10">
        <v>0.01</v>
      </c>
      <c r="D65" s="8">
        <v>100000</v>
      </c>
      <c r="E65" s="16">
        <v>1000</v>
      </c>
      <c r="F65" s="16"/>
      <c r="G65" s="47"/>
      <c r="H65" s="47"/>
    </row>
    <row r="66" spans="1:8" x14ac:dyDescent="0.25">
      <c r="A66" s="5">
        <f t="shared" si="0"/>
        <v>62</v>
      </c>
      <c r="B66" s="11" t="s">
        <v>51</v>
      </c>
      <c r="C66" s="10">
        <v>0.01</v>
      </c>
      <c r="D66" s="8">
        <v>30000</v>
      </c>
      <c r="E66" s="16">
        <v>300</v>
      </c>
      <c r="F66" s="16"/>
      <c r="G66" s="47"/>
      <c r="H66" s="47"/>
    </row>
    <row r="67" spans="1:8" x14ac:dyDescent="0.25">
      <c r="A67" s="5">
        <f t="shared" si="0"/>
        <v>63</v>
      </c>
      <c r="B67" s="11" t="s">
        <v>50</v>
      </c>
      <c r="C67" s="10">
        <v>0.01</v>
      </c>
      <c r="D67" s="8">
        <v>50000</v>
      </c>
      <c r="E67" s="16">
        <v>500</v>
      </c>
      <c r="F67" s="16"/>
      <c r="G67" s="47"/>
      <c r="H67" s="47"/>
    </row>
    <row r="68" spans="1:8" x14ac:dyDescent="0.25">
      <c r="A68" s="5">
        <f t="shared" si="0"/>
        <v>64</v>
      </c>
      <c r="B68" s="11" t="s">
        <v>59</v>
      </c>
      <c r="C68" s="10">
        <v>0.01</v>
      </c>
      <c r="D68" s="8">
        <v>40000</v>
      </c>
      <c r="E68" s="16">
        <v>400</v>
      </c>
      <c r="F68" s="16"/>
      <c r="G68" s="47"/>
      <c r="H68" s="47"/>
    </row>
    <row r="69" spans="1:8" x14ac:dyDescent="0.25">
      <c r="A69" s="5">
        <f t="shared" si="0"/>
        <v>65</v>
      </c>
      <c r="B69" s="11" t="s">
        <v>13</v>
      </c>
      <c r="C69" s="10">
        <v>0.01</v>
      </c>
      <c r="D69" s="8">
        <v>12000</v>
      </c>
      <c r="E69" s="16">
        <v>120</v>
      </c>
      <c r="F69" s="16"/>
      <c r="G69" s="47"/>
      <c r="H69" s="47"/>
    </row>
    <row r="70" spans="1:8" x14ac:dyDescent="0.25">
      <c r="A70" s="5">
        <f t="shared" ref="A70:A79" si="1">A69+1</f>
        <v>66</v>
      </c>
      <c r="B70" s="11" t="s">
        <v>22</v>
      </c>
      <c r="C70" s="10">
        <v>0.01</v>
      </c>
      <c r="D70" s="8">
        <v>3438</v>
      </c>
      <c r="E70" s="16">
        <v>34</v>
      </c>
      <c r="F70" s="16"/>
      <c r="G70" s="47"/>
      <c r="H70" s="47"/>
    </row>
    <row r="71" spans="1:8" x14ac:dyDescent="0.25">
      <c r="A71" s="5">
        <f t="shared" si="1"/>
        <v>67</v>
      </c>
      <c r="B71" s="11" t="s">
        <v>64</v>
      </c>
      <c r="C71" s="10">
        <v>0.01</v>
      </c>
      <c r="D71" s="8">
        <v>3750</v>
      </c>
      <c r="E71" s="16">
        <v>37</v>
      </c>
      <c r="F71" s="16"/>
      <c r="G71" s="47"/>
      <c r="H71" s="47"/>
    </row>
    <row r="72" spans="1:8" x14ac:dyDescent="0.25">
      <c r="A72" s="5">
        <f t="shared" si="1"/>
        <v>68</v>
      </c>
      <c r="B72" s="11" t="s">
        <v>91</v>
      </c>
      <c r="C72" s="10">
        <v>0.01</v>
      </c>
      <c r="D72" s="8">
        <v>3080</v>
      </c>
      <c r="E72" s="16">
        <v>31</v>
      </c>
      <c r="F72" s="16"/>
      <c r="G72" s="47"/>
      <c r="H72" s="47"/>
    </row>
    <row r="73" spans="1:8" x14ac:dyDescent="0.25">
      <c r="A73" s="5">
        <f t="shared" si="1"/>
        <v>69</v>
      </c>
      <c r="B73" s="11" t="s">
        <v>57</v>
      </c>
      <c r="C73" s="10">
        <v>0.01</v>
      </c>
      <c r="D73" s="8">
        <v>10350</v>
      </c>
      <c r="E73" s="16">
        <v>103</v>
      </c>
      <c r="F73" s="16"/>
      <c r="G73" s="47"/>
      <c r="H73" s="47"/>
    </row>
    <row r="74" spans="1:8" x14ac:dyDescent="0.25">
      <c r="A74" s="5">
        <f t="shared" si="1"/>
        <v>70</v>
      </c>
      <c r="B74" s="11" t="s">
        <v>24</v>
      </c>
      <c r="C74" s="10">
        <v>0.01</v>
      </c>
      <c r="D74" s="8">
        <v>2500</v>
      </c>
      <c r="E74" s="16">
        <v>25</v>
      </c>
      <c r="F74" s="16"/>
      <c r="G74" s="47"/>
      <c r="H74" s="47"/>
    </row>
    <row r="75" spans="1:8" x14ac:dyDescent="0.25">
      <c r="A75" s="5">
        <f t="shared" si="1"/>
        <v>71</v>
      </c>
      <c r="B75" s="11" t="s">
        <v>25</v>
      </c>
      <c r="C75" s="10">
        <v>0.01</v>
      </c>
      <c r="D75" s="8">
        <v>6900</v>
      </c>
      <c r="E75" s="16">
        <v>69</v>
      </c>
      <c r="F75" s="16"/>
      <c r="G75" s="47"/>
      <c r="H75" s="47"/>
    </row>
    <row r="76" spans="1:8" x14ac:dyDescent="0.25">
      <c r="A76" s="5">
        <f t="shared" si="1"/>
        <v>72</v>
      </c>
      <c r="B76" s="11" t="s">
        <v>30</v>
      </c>
      <c r="C76" s="10">
        <v>0.01</v>
      </c>
      <c r="D76" s="8">
        <v>4600</v>
      </c>
      <c r="E76" s="16">
        <v>46</v>
      </c>
      <c r="F76" s="16"/>
      <c r="G76" s="47"/>
      <c r="H76" s="47"/>
    </row>
    <row r="77" spans="1:8" x14ac:dyDescent="0.25">
      <c r="A77" s="5">
        <f t="shared" si="1"/>
        <v>73</v>
      </c>
      <c r="B77" s="11" t="s">
        <v>26</v>
      </c>
      <c r="C77" s="10">
        <v>0.01</v>
      </c>
      <c r="D77" s="8">
        <v>50000</v>
      </c>
      <c r="E77" s="16">
        <v>500</v>
      </c>
      <c r="F77" s="16"/>
      <c r="G77" s="47"/>
      <c r="H77" s="47"/>
    </row>
    <row r="78" spans="1:8" x14ac:dyDescent="0.25">
      <c r="A78" s="5">
        <f t="shared" si="1"/>
        <v>74</v>
      </c>
      <c r="B78" s="11" t="s">
        <v>26</v>
      </c>
      <c r="C78" s="10">
        <v>0.01</v>
      </c>
      <c r="D78" s="8">
        <v>389181</v>
      </c>
      <c r="E78" s="16">
        <v>3892</v>
      </c>
      <c r="F78" s="16"/>
      <c r="G78" s="47"/>
      <c r="H78" s="47"/>
    </row>
    <row r="79" spans="1:8" x14ac:dyDescent="0.25">
      <c r="A79" s="5">
        <f t="shared" si="1"/>
        <v>75</v>
      </c>
      <c r="B79" s="11" t="s">
        <v>77</v>
      </c>
      <c r="C79" s="10">
        <v>0.01</v>
      </c>
      <c r="D79" s="8">
        <v>166900</v>
      </c>
      <c r="E79" s="16">
        <v>1669</v>
      </c>
      <c r="F79" s="16"/>
      <c r="G79" s="47"/>
      <c r="H79" s="47"/>
    </row>
    <row r="80" spans="1:8" ht="15.75" thickBot="1" x14ac:dyDescent="0.3">
      <c r="A80" s="5"/>
      <c r="B80" s="25" t="s">
        <v>62</v>
      </c>
      <c r="C80" s="27"/>
      <c r="D80" s="28">
        <f>SUM(D4:D79)</f>
        <v>4558053</v>
      </c>
      <c r="E80" s="28">
        <f>SUM(E4:E79)</f>
        <v>45573</v>
      </c>
      <c r="F80" s="27"/>
      <c r="G80" s="28"/>
      <c r="H80" s="47"/>
    </row>
    <row r="81" spans="1:8" ht="15.75" thickTop="1" x14ac:dyDescent="0.25">
      <c r="A81" s="5"/>
      <c r="B81" s="5"/>
      <c r="C81" s="26"/>
      <c r="D81" s="26"/>
      <c r="E81" s="26"/>
      <c r="F81" s="26"/>
      <c r="G81" s="47"/>
    </row>
    <row r="82" spans="1:8" x14ac:dyDescent="0.25">
      <c r="A82" s="6" t="s">
        <v>0</v>
      </c>
      <c r="B82" s="7" t="s">
        <v>1</v>
      </c>
      <c r="C82" s="7" t="s">
        <v>2</v>
      </c>
      <c r="D82" s="8" t="s">
        <v>3</v>
      </c>
      <c r="E82" s="8" t="s">
        <v>4</v>
      </c>
      <c r="F82" s="7" t="s">
        <v>5</v>
      </c>
      <c r="G82" s="47"/>
    </row>
    <row r="83" spans="1:8" x14ac:dyDescent="0.25">
      <c r="A83" s="5"/>
      <c r="B83" s="9" t="s">
        <v>36</v>
      </c>
      <c r="C83" s="5"/>
      <c r="D83" s="69"/>
      <c r="E83" s="5"/>
      <c r="F83" s="55"/>
      <c r="G83" s="47"/>
    </row>
    <row r="84" spans="1:8" x14ac:dyDescent="0.25">
      <c r="A84" s="69">
        <v>1</v>
      </c>
      <c r="B84" s="11" t="s">
        <v>107</v>
      </c>
      <c r="C84" s="15">
        <v>0.02</v>
      </c>
      <c r="D84" s="57">
        <v>500000</v>
      </c>
      <c r="E84" s="16">
        <v>10000</v>
      </c>
      <c r="F84" s="93"/>
      <c r="G84" s="47"/>
      <c r="H84" s="47"/>
    </row>
    <row r="85" spans="1:8" x14ac:dyDescent="0.25">
      <c r="A85" s="69">
        <f>A84+1</f>
        <v>2</v>
      </c>
      <c r="B85" s="11" t="s">
        <v>42</v>
      </c>
      <c r="C85" s="15">
        <v>0.02</v>
      </c>
      <c r="D85" s="57">
        <v>353000</v>
      </c>
      <c r="E85" s="16">
        <v>7060</v>
      </c>
      <c r="F85" s="93"/>
      <c r="G85" s="47"/>
      <c r="H85" s="47"/>
    </row>
    <row r="86" spans="1:8" x14ac:dyDescent="0.25">
      <c r="A86" s="69">
        <f t="shared" ref="A86" si="2">A85+1</f>
        <v>3</v>
      </c>
      <c r="B86" s="11" t="s">
        <v>42</v>
      </c>
      <c r="C86" s="15">
        <v>0.02</v>
      </c>
      <c r="D86" s="57">
        <v>353000</v>
      </c>
      <c r="E86" s="16">
        <v>7060</v>
      </c>
      <c r="F86" s="93"/>
      <c r="G86" s="47"/>
      <c r="H86" s="47"/>
    </row>
    <row r="87" spans="1:8" x14ac:dyDescent="0.25">
      <c r="A87" s="69">
        <v>4</v>
      </c>
      <c r="B87" s="11" t="s">
        <v>42</v>
      </c>
      <c r="C87" s="15">
        <v>0.02</v>
      </c>
      <c r="D87" s="57">
        <v>353000</v>
      </c>
      <c r="E87" s="16">
        <v>7060</v>
      </c>
      <c r="F87" s="93"/>
      <c r="G87" s="47"/>
      <c r="H87" s="47"/>
    </row>
    <row r="88" spans="1:8" x14ac:dyDescent="0.25">
      <c r="A88" s="69">
        <v>5</v>
      </c>
      <c r="B88" s="11" t="s">
        <v>112</v>
      </c>
      <c r="C88" s="15">
        <v>0.02</v>
      </c>
      <c r="D88" s="57">
        <v>500000</v>
      </c>
      <c r="E88" s="16">
        <v>10000</v>
      </c>
      <c r="F88" s="93"/>
      <c r="G88" s="47"/>
      <c r="H88" s="47"/>
    </row>
    <row r="89" spans="1:8" x14ac:dyDescent="0.25">
      <c r="A89" s="69">
        <v>6</v>
      </c>
      <c r="B89" s="11" t="s">
        <v>112</v>
      </c>
      <c r="C89" s="15">
        <v>0.02</v>
      </c>
      <c r="D89" s="57">
        <v>500000</v>
      </c>
      <c r="E89" s="16">
        <v>10000</v>
      </c>
      <c r="F89" s="93"/>
      <c r="G89" s="47"/>
      <c r="H89" s="47"/>
    </row>
    <row r="90" spans="1:8" x14ac:dyDescent="0.25">
      <c r="A90" s="69">
        <v>7</v>
      </c>
      <c r="B90" s="11" t="s">
        <v>42</v>
      </c>
      <c r="C90" s="15">
        <v>0.02</v>
      </c>
      <c r="D90" s="57">
        <v>353000</v>
      </c>
      <c r="E90" s="16">
        <v>7060</v>
      </c>
      <c r="F90" s="93"/>
      <c r="G90" s="47"/>
      <c r="H90" s="47"/>
    </row>
    <row r="91" spans="1:8" x14ac:dyDescent="0.25">
      <c r="A91" s="5">
        <v>8</v>
      </c>
      <c r="B91" s="11" t="s">
        <v>43</v>
      </c>
      <c r="C91" s="15">
        <v>0.02</v>
      </c>
      <c r="D91" s="59">
        <v>77778</v>
      </c>
      <c r="E91" s="16">
        <v>1556</v>
      </c>
      <c r="F91" s="78"/>
      <c r="G91" s="47"/>
      <c r="H91" s="47"/>
    </row>
    <row r="92" spans="1:8" ht="15.75" thickBot="1" x14ac:dyDescent="0.3">
      <c r="B92" s="81" t="s">
        <v>6</v>
      </c>
      <c r="C92" s="103"/>
      <c r="D92" s="104">
        <f>SUM(D84:D91)</f>
        <v>2989778</v>
      </c>
      <c r="E92" s="105">
        <f>SUM(E84:E91)</f>
        <v>59796</v>
      </c>
      <c r="F92" s="105">
        <f>SUM(F84:F90)</f>
        <v>0</v>
      </c>
      <c r="H92" s="47"/>
    </row>
    <row r="93" spans="1:8" ht="15.75" thickTop="1" x14ac:dyDescent="0.25">
      <c r="B93" s="77"/>
      <c r="F93" s="79"/>
    </row>
    <row r="94" spans="1:8" ht="15.75" x14ac:dyDescent="0.25">
      <c r="A94" s="5"/>
      <c r="B94" s="97" t="s">
        <v>94</v>
      </c>
      <c r="C94" s="5"/>
      <c r="D94" s="5"/>
      <c r="E94" s="5"/>
      <c r="F94" s="78"/>
    </row>
    <row r="95" spans="1:8" x14ac:dyDescent="0.25">
      <c r="A95" s="5">
        <v>1</v>
      </c>
      <c r="B95" s="20" t="s">
        <v>69</v>
      </c>
      <c r="C95" s="21">
        <v>0.05</v>
      </c>
      <c r="D95" s="98">
        <v>1650</v>
      </c>
      <c r="E95" s="5">
        <v>83</v>
      </c>
      <c r="F95" s="78"/>
    </row>
    <row r="96" spans="1:8" x14ac:dyDescent="0.25">
      <c r="A96" s="5">
        <v>2</v>
      </c>
      <c r="B96" s="20" t="s">
        <v>70</v>
      </c>
      <c r="C96" s="21">
        <v>0.05</v>
      </c>
      <c r="D96" s="98">
        <v>1250</v>
      </c>
      <c r="E96" s="5">
        <v>63</v>
      </c>
      <c r="F96" s="78"/>
    </row>
    <row r="97" spans="1:6" x14ac:dyDescent="0.25">
      <c r="A97" s="5">
        <v>3</v>
      </c>
      <c r="B97" s="20" t="s">
        <v>71</v>
      </c>
      <c r="C97" s="21">
        <v>0.05</v>
      </c>
      <c r="D97" s="98">
        <v>750</v>
      </c>
      <c r="E97" s="5">
        <v>38</v>
      </c>
      <c r="F97" s="78"/>
    </row>
    <row r="98" spans="1:6" x14ac:dyDescent="0.25">
      <c r="A98" s="5">
        <v>4</v>
      </c>
      <c r="B98" s="20" t="s">
        <v>72</v>
      </c>
      <c r="C98" s="21">
        <v>0.05</v>
      </c>
      <c r="D98" s="98">
        <v>750</v>
      </c>
      <c r="E98" s="5">
        <v>38</v>
      </c>
      <c r="F98" s="78"/>
    </row>
    <row r="99" spans="1:6" x14ac:dyDescent="0.25">
      <c r="A99" s="5">
        <v>5</v>
      </c>
      <c r="B99" s="20" t="s">
        <v>73</v>
      </c>
      <c r="C99" s="21">
        <v>0.05</v>
      </c>
      <c r="D99" s="98">
        <v>600</v>
      </c>
      <c r="E99" s="5">
        <v>30</v>
      </c>
      <c r="F99" s="78"/>
    </row>
    <row r="100" spans="1:6" ht="15.75" thickBot="1" x14ac:dyDescent="0.3">
      <c r="A100" s="5"/>
      <c r="B100" s="20"/>
      <c r="C100" s="100" t="s">
        <v>6</v>
      </c>
      <c r="D100" s="101">
        <f>SUM(D95:D99)</f>
        <v>5000</v>
      </c>
      <c r="E100" s="101">
        <f>SUM(E95:E99)</f>
        <v>252</v>
      </c>
      <c r="F100" s="78"/>
    </row>
    <row r="101" spans="1:6" ht="15.75" thickTop="1" x14ac:dyDescent="0.25">
      <c r="A101" s="5"/>
      <c r="B101" s="20"/>
      <c r="C101" s="99"/>
      <c r="D101" s="26"/>
      <c r="E101" s="26"/>
      <c r="F101" s="78"/>
    </row>
    <row r="102" spans="1:6" x14ac:dyDescent="0.25">
      <c r="A102" s="5"/>
      <c r="B102" s="19" t="s">
        <v>17</v>
      </c>
      <c r="C102" s="5"/>
      <c r="D102" s="5"/>
      <c r="E102" s="5"/>
      <c r="F102" s="5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>
        <v>1</v>
      </c>
      <c r="B104" s="20" t="s">
        <v>104</v>
      </c>
      <c r="C104" s="21">
        <v>0.1</v>
      </c>
      <c r="D104" s="12">
        <v>20000</v>
      </c>
      <c r="E104" s="16">
        <v>2000</v>
      </c>
      <c r="F104" s="5"/>
    </row>
    <row r="105" spans="1:6" x14ac:dyDescent="0.25">
      <c r="A105" s="5">
        <v>2</v>
      </c>
      <c r="B105" s="20"/>
      <c r="C105" s="21"/>
      <c r="D105" s="12"/>
      <c r="E105" s="16"/>
      <c r="F105" s="5"/>
    </row>
    <row r="106" spans="1:6" x14ac:dyDescent="0.25">
      <c r="A106" s="5"/>
      <c r="B106" s="20"/>
      <c r="C106" s="21"/>
      <c r="D106" s="12"/>
      <c r="E106" s="16"/>
      <c r="F106" s="5"/>
    </row>
    <row r="107" spans="1:6" x14ac:dyDescent="0.25">
      <c r="A107" s="5"/>
      <c r="B107" s="20"/>
      <c r="C107" s="21" t="s">
        <v>6</v>
      </c>
      <c r="D107" s="17">
        <f>SUM(D104:D105)</f>
        <v>20000</v>
      </c>
      <c r="E107" s="17">
        <f>SUM(E104:E105)</f>
        <v>2000</v>
      </c>
      <c r="F107" s="5"/>
    </row>
    <row r="108" spans="1:6" x14ac:dyDescent="0.25">
      <c r="A108" s="5"/>
      <c r="B108" s="20"/>
      <c r="C108" s="21"/>
      <c r="D108" s="12"/>
      <c r="E108" s="87"/>
      <c r="F108" s="5"/>
    </row>
    <row r="109" spans="1:6" x14ac:dyDescent="0.25">
      <c r="A109" s="5"/>
      <c r="B109" s="20"/>
      <c r="C109" s="21"/>
      <c r="D109" s="12"/>
      <c r="E109" s="16"/>
      <c r="F109" s="5"/>
    </row>
    <row r="110" spans="1:6" x14ac:dyDescent="0.25">
      <c r="A110" s="5">
        <v>1</v>
      </c>
      <c r="B110" s="23" t="s">
        <v>19</v>
      </c>
      <c r="C110" s="24">
        <v>1E-3</v>
      </c>
      <c r="D110" s="12">
        <v>1008000</v>
      </c>
      <c r="E110" s="12">
        <f>D110*0.1/100</f>
        <v>1008</v>
      </c>
      <c r="F110" s="5" t="s">
        <v>96</v>
      </c>
    </row>
    <row r="111" spans="1:6" x14ac:dyDescent="0.25">
      <c r="A111" s="5"/>
      <c r="B111" s="5"/>
      <c r="C111" s="5"/>
      <c r="D111" s="5"/>
      <c r="E111" s="5"/>
      <c r="F111" s="5"/>
    </row>
    <row r="113" spans="3:9" ht="15.75" thickBot="1" x14ac:dyDescent="0.3">
      <c r="C113" s="62" t="s">
        <v>41</v>
      </c>
      <c r="D113" s="83">
        <f>D110+D107+D100+D92+D80</f>
        <v>8580831</v>
      </c>
      <c r="E113" s="83">
        <f>E110+E107+E100+E92+E80</f>
        <v>108629</v>
      </c>
      <c r="F113" s="62"/>
    </row>
    <row r="114" spans="3:9" ht="15.75" thickTop="1" x14ac:dyDescent="0.25">
      <c r="I114" s="47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4545-55BF-4F44-81C3-0438111A9809}">
  <dimension ref="A1:I178"/>
  <sheetViews>
    <sheetView topLeftCell="A16" workbookViewId="0">
      <selection activeCell="D130" sqref="D130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113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21</v>
      </c>
      <c r="C5" s="10">
        <v>0.01</v>
      </c>
      <c r="D5" s="12">
        <v>2500</v>
      </c>
      <c r="E5" s="16">
        <v>25</v>
      </c>
      <c r="F5" s="16"/>
      <c r="G5" s="47"/>
      <c r="H5" s="47"/>
    </row>
    <row r="6" spans="1:8" x14ac:dyDescent="0.25">
      <c r="A6" s="5">
        <f t="shared" ref="A6:A69" si="0">A5+1</f>
        <v>3</v>
      </c>
      <c r="B6" s="11" t="s">
        <v>31</v>
      </c>
      <c r="C6" s="10">
        <v>0.01</v>
      </c>
      <c r="D6" s="12">
        <v>3750</v>
      </c>
      <c r="E6" s="16">
        <v>37</v>
      </c>
      <c r="F6" s="16"/>
      <c r="G6" s="47"/>
      <c r="H6" s="47"/>
    </row>
    <row r="7" spans="1:8" x14ac:dyDescent="0.25">
      <c r="A7" s="5">
        <f t="shared" si="0"/>
        <v>4</v>
      </c>
      <c r="B7" s="11" t="s">
        <v>22</v>
      </c>
      <c r="C7" s="10">
        <v>0.01</v>
      </c>
      <c r="D7" s="12">
        <v>2813</v>
      </c>
      <c r="E7" s="16">
        <v>28</v>
      </c>
      <c r="F7" s="16"/>
      <c r="G7" s="47"/>
      <c r="H7" s="47"/>
    </row>
    <row r="8" spans="1:8" x14ac:dyDescent="0.25">
      <c r="A8" s="5">
        <f t="shared" si="0"/>
        <v>5</v>
      </c>
      <c r="B8" s="11" t="s">
        <v>30</v>
      </c>
      <c r="C8" s="10">
        <v>0.01</v>
      </c>
      <c r="D8" s="12">
        <v>6900</v>
      </c>
      <c r="E8" s="16">
        <v>69</v>
      </c>
      <c r="F8" s="16"/>
      <c r="G8" s="47"/>
      <c r="H8" s="47"/>
    </row>
    <row r="9" spans="1:8" x14ac:dyDescent="0.25">
      <c r="A9" s="5">
        <f t="shared" si="0"/>
        <v>6</v>
      </c>
      <c r="B9" s="11" t="s">
        <v>24</v>
      </c>
      <c r="C9" s="10">
        <v>0.01</v>
      </c>
      <c r="D9" s="12">
        <v>1650</v>
      </c>
      <c r="E9" s="16">
        <v>16</v>
      </c>
      <c r="F9" s="16"/>
      <c r="G9" s="47"/>
      <c r="H9" s="47"/>
    </row>
    <row r="10" spans="1:8" x14ac:dyDescent="0.25">
      <c r="A10" s="5">
        <f t="shared" si="0"/>
        <v>7</v>
      </c>
      <c r="B10" s="11" t="s">
        <v>57</v>
      </c>
      <c r="C10" s="10">
        <v>0.01</v>
      </c>
      <c r="D10" s="12">
        <v>5175</v>
      </c>
      <c r="E10" s="16">
        <v>52</v>
      </c>
      <c r="F10" s="16"/>
      <c r="G10" s="47"/>
      <c r="H10" s="47"/>
    </row>
    <row r="11" spans="1:8" x14ac:dyDescent="0.25">
      <c r="A11" s="5">
        <f t="shared" si="0"/>
        <v>8</v>
      </c>
      <c r="B11" s="11" t="s">
        <v>25</v>
      </c>
      <c r="C11" s="10">
        <v>0.01</v>
      </c>
      <c r="D11" s="12">
        <v>6900</v>
      </c>
      <c r="E11" s="16">
        <v>69</v>
      </c>
      <c r="F11" s="16"/>
      <c r="G11" s="47"/>
      <c r="H11" s="47"/>
    </row>
    <row r="12" spans="1:8" x14ac:dyDescent="0.25">
      <c r="A12" s="5">
        <f t="shared" si="0"/>
        <v>9</v>
      </c>
      <c r="B12" s="11" t="s">
        <v>101</v>
      </c>
      <c r="C12" s="10">
        <v>0.01</v>
      </c>
      <c r="D12" s="12">
        <v>4000</v>
      </c>
      <c r="E12" s="16">
        <v>40</v>
      </c>
      <c r="F12" s="16"/>
      <c r="G12" s="47"/>
      <c r="H12" s="47"/>
    </row>
    <row r="13" spans="1:8" x14ac:dyDescent="0.25">
      <c r="A13" s="5">
        <f t="shared" si="0"/>
        <v>10</v>
      </c>
      <c r="B13" s="11" t="s">
        <v>50</v>
      </c>
      <c r="C13" s="10">
        <v>0.01</v>
      </c>
      <c r="D13" s="12">
        <v>50000</v>
      </c>
      <c r="E13" s="16">
        <v>500</v>
      </c>
      <c r="F13" s="16"/>
      <c r="G13" s="47"/>
      <c r="H13" s="47"/>
    </row>
    <row r="14" spans="1:8" x14ac:dyDescent="0.25">
      <c r="A14" s="5">
        <f t="shared" si="0"/>
        <v>11</v>
      </c>
      <c r="B14" s="11" t="s">
        <v>32</v>
      </c>
      <c r="C14" s="10">
        <v>0.01</v>
      </c>
      <c r="D14" s="12">
        <v>8000</v>
      </c>
      <c r="E14" s="16">
        <v>80</v>
      </c>
      <c r="F14" s="16"/>
      <c r="G14" s="47"/>
      <c r="H14" s="47"/>
    </row>
    <row r="15" spans="1:8" x14ac:dyDescent="0.25">
      <c r="A15" s="5">
        <f t="shared" si="0"/>
        <v>12</v>
      </c>
      <c r="B15" s="11" t="s">
        <v>59</v>
      </c>
      <c r="C15" s="10">
        <v>0.01</v>
      </c>
      <c r="D15" s="12">
        <v>15000</v>
      </c>
      <c r="E15" s="16">
        <v>150</v>
      </c>
      <c r="F15" s="16"/>
      <c r="G15" s="47"/>
      <c r="H15" s="47"/>
    </row>
    <row r="16" spans="1:8" x14ac:dyDescent="0.25">
      <c r="A16" s="5">
        <v>13</v>
      </c>
      <c r="B16" s="11" t="s">
        <v>78</v>
      </c>
      <c r="C16" s="10">
        <v>0.01</v>
      </c>
      <c r="D16" s="12">
        <v>100000</v>
      </c>
      <c r="E16" s="16">
        <v>1000</v>
      </c>
      <c r="F16" s="16"/>
      <c r="G16" s="47"/>
      <c r="H16" s="47"/>
    </row>
    <row r="17" spans="1:8" x14ac:dyDescent="0.25">
      <c r="A17" s="5">
        <v>13</v>
      </c>
      <c r="B17" s="11" t="s">
        <v>51</v>
      </c>
      <c r="C17" s="10">
        <v>0.01</v>
      </c>
      <c r="D17" s="12">
        <v>20000</v>
      </c>
      <c r="E17" s="16">
        <v>200</v>
      </c>
      <c r="F17" s="16"/>
      <c r="G17" s="47"/>
      <c r="H17" s="47"/>
    </row>
    <row r="18" spans="1:8" x14ac:dyDescent="0.25">
      <c r="A18" s="5">
        <f t="shared" si="0"/>
        <v>14</v>
      </c>
      <c r="B18" s="11" t="s">
        <v>10</v>
      </c>
      <c r="C18" s="10">
        <v>0.01</v>
      </c>
      <c r="D18" s="12">
        <v>15000</v>
      </c>
      <c r="E18" s="16">
        <v>150</v>
      </c>
      <c r="F18" s="16"/>
      <c r="G18" s="47"/>
      <c r="H18" s="47"/>
    </row>
    <row r="19" spans="1:8" x14ac:dyDescent="0.25">
      <c r="A19" s="5">
        <f t="shared" si="0"/>
        <v>15</v>
      </c>
      <c r="B19" s="11" t="s">
        <v>11</v>
      </c>
      <c r="C19" s="10">
        <v>0.01</v>
      </c>
      <c r="D19" s="12">
        <v>30000</v>
      </c>
      <c r="E19" s="16">
        <v>300</v>
      </c>
      <c r="F19" s="16"/>
      <c r="G19" s="47"/>
      <c r="H19" s="47"/>
    </row>
    <row r="20" spans="1:8" x14ac:dyDescent="0.25">
      <c r="A20" s="5">
        <f t="shared" si="0"/>
        <v>16</v>
      </c>
      <c r="B20" s="11" t="s">
        <v>119</v>
      </c>
      <c r="C20" s="10">
        <v>0.01</v>
      </c>
      <c r="D20" s="12">
        <v>12225</v>
      </c>
      <c r="E20" s="16">
        <v>122</v>
      </c>
      <c r="F20" s="16"/>
      <c r="G20" s="47"/>
      <c r="H20" s="47"/>
    </row>
    <row r="21" spans="1:8" x14ac:dyDescent="0.25">
      <c r="A21" s="5">
        <f t="shared" si="0"/>
        <v>17</v>
      </c>
      <c r="B21" s="11" t="s">
        <v>14</v>
      </c>
      <c r="C21" s="10">
        <v>0.01</v>
      </c>
      <c r="D21" s="12">
        <v>95280</v>
      </c>
      <c r="E21" s="16">
        <v>953</v>
      </c>
      <c r="F21" s="16"/>
      <c r="G21" s="47"/>
      <c r="H21" s="47"/>
    </row>
    <row r="22" spans="1:8" x14ac:dyDescent="0.25">
      <c r="A22" s="5">
        <f t="shared" si="0"/>
        <v>18</v>
      </c>
      <c r="B22" s="11" t="s">
        <v>77</v>
      </c>
      <c r="C22" s="10">
        <v>0.01</v>
      </c>
      <c r="D22" s="12">
        <v>468000</v>
      </c>
      <c r="E22" s="16">
        <v>4680</v>
      </c>
      <c r="F22" s="16"/>
      <c r="G22" s="47"/>
      <c r="H22" s="47"/>
    </row>
    <row r="23" spans="1:8" x14ac:dyDescent="0.25">
      <c r="A23" s="5">
        <f t="shared" si="0"/>
        <v>19</v>
      </c>
      <c r="B23" s="11" t="s">
        <v>26</v>
      </c>
      <c r="C23" s="10">
        <v>0.01</v>
      </c>
      <c r="D23" s="12">
        <v>4440326</v>
      </c>
      <c r="E23" s="16">
        <v>4403</v>
      </c>
      <c r="F23" s="16"/>
      <c r="G23" s="47"/>
      <c r="H23" s="47"/>
    </row>
    <row r="24" spans="1:8" x14ac:dyDescent="0.25">
      <c r="A24" s="5">
        <f t="shared" si="0"/>
        <v>20</v>
      </c>
      <c r="B24" s="11" t="s">
        <v>26</v>
      </c>
      <c r="C24" s="10">
        <v>0.01</v>
      </c>
      <c r="D24" s="12">
        <v>500000</v>
      </c>
      <c r="E24" s="16">
        <v>5000</v>
      </c>
      <c r="F24" s="16"/>
      <c r="G24" s="47"/>
      <c r="H24" s="47"/>
    </row>
    <row r="25" spans="1:8" x14ac:dyDescent="0.25">
      <c r="A25" s="5">
        <f t="shared" si="0"/>
        <v>21</v>
      </c>
      <c r="B25" s="11" t="s">
        <v>24</v>
      </c>
      <c r="C25" s="10">
        <v>0.01</v>
      </c>
      <c r="D25" s="12">
        <v>28880</v>
      </c>
      <c r="E25" s="16">
        <v>29</v>
      </c>
      <c r="F25" s="16"/>
      <c r="G25" s="47"/>
      <c r="H25" s="47"/>
    </row>
    <row r="26" spans="1:8" x14ac:dyDescent="0.25">
      <c r="A26" s="5">
        <f t="shared" si="0"/>
        <v>22</v>
      </c>
      <c r="B26" s="11" t="s">
        <v>30</v>
      </c>
      <c r="C26" s="10">
        <v>0.01</v>
      </c>
      <c r="D26" s="12">
        <v>9175</v>
      </c>
      <c r="E26" s="16">
        <v>92</v>
      </c>
      <c r="F26" s="16"/>
      <c r="G26" s="47"/>
      <c r="H26" s="47"/>
    </row>
    <row r="27" spans="1:8" x14ac:dyDescent="0.25">
      <c r="A27" s="5">
        <f t="shared" si="0"/>
        <v>23</v>
      </c>
      <c r="B27" s="11" t="s">
        <v>22</v>
      </c>
      <c r="C27" s="10">
        <v>0.01</v>
      </c>
      <c r="D27" s="12">
        <v>2663</v>
      </c>
      <c r="E27" s="16">
        <v>27</v>
      </c>
      <c r="F27" s="16"/>
      <c r="G27" s="47"/>
      <c r="H27" s="47"/>
    </row>
    <row r="28" spans="1:8" x14ac:dyDescent="0.25">
      <c r="A28" s="5">
        <f t="shared" si="0"/>
        <v>24</v>
      </c>
      <c r="B28" s="11" t="s">
        <v>31</v>
      </c>
      <c r="C28" s="10">
        <v>0.01</v>
      </c>
      <c r="D28" s="12">
        <v>4063</v>
      </c>
      <c r="E28" s="16">
        <v>41</v>
      </c>
      <c r="F28" s="16"/>
      <c r="G28" s="47"/>
      <c r="H28" s="47"/>
    </row>
    <row r="29" spans="1:8" x14ac:dyDescent="0.25">
      <c r="A29" s="5">
        <f t="shared" si="0"/>
        <v>25</v>
      </c>
      <c r="B29" s="11" t="s">
        <v>21</v>
      </c>
      <c r="C29" s="10">
        <v>0.01</v>
      </c>
      <c r="D29" s="12">
        <v>3750</v>
      </c>
      <c r="E29" s="16">
        <v>37</v>
      </c>
      <c r="F29" s="16"/>
      <c r="G29" s="47"/>
      <c r="H29" s="47"/>
    </row>
    <row r="30" spans="1:8" x14ac:dyDescent="0.25">
      <c r="A30" s="5">
        <f t="shared" si="0"/>
        <v>26</v>
      </c>
      <c r="B30" s="11" t="s">
        <v>25</v>
      </c>
      <c r="C30" s="10">
        <v>0.01</v>
      </c>
      <c r="D30" s="12">
        <v>6326</v>
      </c>
      <c r="E30" s="16">
        <v>63</v>
      </c>
      <c r="F30" s="16"/>
      <c r="G30" s="47"/>
      <c r="H30" s="47"/>
    </row>
    <row r="31" spans="1:8" x14ac:dyDescent="0.25">
      <c r="A31" s="5">
        <f t="shared" si="0"/>
        <v>27</v>
      </c>
      <c r="B31" s="11" t="s">
        <v>33</v>
      </c>
      <c r="C31" s="10">
        <v>0.01</v>
      </c>
      <c r="D31" s="12">
        <v>30000</v>
      </c>
      <c r="E31" s="16">
        <v>300</v>
      </c>
      <c r="F31" s="16"/>
      <c r="G31" s="47"/>
      <c r="H31" s="47"/>
    </row>
    <row r="32" spans="1:8" x14ac:dyDescent="0.25">
      <c r="A32" s="5">
        <f t="shared" si="0"/>
        <v>28</v>
      </c>
      <c r="B32" s="11" t="s">
        <v>78</v>
      </c>
      <c r="C32" s="10">
        <v>0.01</v>
      </c>
      <c r="D32" s="12">
        <v>100000</v>
      </c>
      <c r="E32" s="16">
        <v>1000</v>
      </c>
      <c r="F32" s="16"/>
      <c r="G32" s="47"/>
      <c r="H32" s="47"/>
    </row>
    <row r="33" spans="1:8" x14ac:dyDescent="0.25">
      <c r="A33" s="5">
        <f t="shared" si="0"/>
        <v>29</v>
      </c>
      <c r="B33" s="11" t="s">
        <v>12</v>
      </c>
      <c r="C33" s="10">
        <v>0.01</v>
      </c>
      <c r="D33" s="12">
        <v>50000</v>
      </c>
      <c r="E33" s="16">
        <v>500</v>
      </c>
      <c r="F33" s="16"/>
      <c r="G33" s="47"/>
      <c r="H33" s="47"/>
    </row>
    <row r="34" spans="1:8" x14ac:dyDescent="0.25">
      <c r="A34" s="5">
        <f t="shared" si="0"/>
        <v>30</v>
      </c>
      <c r="B34" s="11" t="s">
        <v>10</v>
      </c>
      <c r="C34" s="10">
        <v>0.01</v>
      </c>
      <c r="D34" s="12">
        <v>25000</v>
      </c>
      <c r="E34" s="16">
        <v>250</v>
      </c>
      <c r="F34" s="16"/>
      <c r="G34" s="47"/>
      <c r="H34" s="47"/>
    </row>
    <row r="35" spans="1:8" x14ac:dyDescent="0.25">
      <c r="A35" s="5">
        <f t="shared" si="0"/>
        <v>31</v>
      </c>
      <c r="B35" s="11" t="s">
        <v>114</v>
      </c>
      <c r="C35" s="10">
        <v>0.01</v>
      </c>
      <c r="D35" s="12">
        <v>1400</v>
      </c>
      <c r="E35" s="16">
        <v>28</v>
      </c>
      <c r="F35" s="16"/>
      <c r="G35" s="47"/>
      <c r="H35" s="47"/>
    </row>
    <row r="36" spans="1:8" x14ac:dyDescent="0.25">
      <c r="A36" s="5">
        <f t="shared" si="0"/>
        <v>32</v>
      </c>
      <c r="B36" s="11" t="s">
        <v>115</v>
      </c>
      <c r="C36" s="10">
        <v>0.01</v>
      </c>
      <c r="D36" s="12">
        <v>2100</v>
      </c>
      <c r="E36" s="16">
        <v>42</v>
      </c>
      <c r="F36" s="16"/>
      <c r="G36" s="47"/>
      <c r="H36" s="47"/>
    </row>
    <row r="37" spans="1:8" x14ac:dyDescent="0.25">
      <c r="A37" s="5">
        <f t="shared" si="0"/>
        <v>33</v>
      </c>
      <c r="B37" s="11" t="s">
        <v>26</v>
      </c>
      <c r="C37" s="10">
        <v>0.01</v>
      </c>
      <c r="D37" s="12">
        <v>400000</v>
      </c>
      <c r="E37" s="16">
        <v>4000</v>
      </c>
      <c r="F37" s="16"/>
      <c r="G37" s="47"/>
      <c r="H37" s="47"/>
    </row>
    <row r="38" spans="1:8" x14ac:dyDescent="0.25">
      <c r="A38" s="5">
        <f t="shared" si="0"/>
        <v>34</v>
      </c>
      <c r="B38" s="11" t="s">
        <v>77</v>
      </c>
      <c r="C38" s="10">
        <v>0.01</v>
      </c>
      <c r="D38" s="12">
        <v>108500</v>
      </c>
      <c r="E38" s="16">
        <v>1085</v>
      </c>
      <c r="F38" s="16"/>
      <c r="G38" s="47"/>
      <c r="H38" s="47"/>
    </row>
    <row r="39" spans="1:8" x14ac:dyDescent="0.25">
      <c r="A39" s="5">
        <f t="shared" si="0"/>
        <v>35</v>
      </c>
      <c r="B39" s="11" t="s">
        <v>26</v>
      </c>
      <c r="C39" s="10">
        <v>0.01</v>
      </c>
      <c r="D39" s="12">
        <v>1026621</v>
      </c>
      <c r="E39" s="16">
        <v>10266</v>
      </c>
      <c r="F39" s="16"/>
      <c r="G39" s="47"/>
      <c r="H39" s="47"/>
    </row>
    <row r="40" spans="1:8" x14ac:dyDescent="0.25">
      <c r="A40" s="5">
        <f t="shared" si="0"/>
        <v>36</v>
      </c>
      <c r="B40" s="11" t="s">
        <v>120</v>
      </c>
      <c r="C40" s="10">
        <v>0.01</v>
      </c>
      <c r="D40" s="12">
        <v>4440</v>
      </c>
      <c r="E40" s="16">
        <v>44</v>
      </c>
      <c r="F40" s="16"/>
      <c r="G40" s="47"/>
      <c r="H40" s="47"/>
    </row>
    <row r="41" spans="1:8" x14ac:dyDescent="0.25">
      <c r="A41" s="5">
        <f t="shared" si="0"/>
        <v>37</v>
      </c>
      <c r="B41" s="11" t="s">
        <v>33</v>
      </c>
      <c r="C41" s="10">
        <v>0.01</v>
      </c>
      <c r="D41" s="12">
        <v>10000</v>
      </c>
      <c r="E41" s="16">
        <v>100</v>
      </c>
      <c r="F41" s="16"/>
      <c r="G41" s="47"/>
      <c r="H41" s="47"/>
    </row>
    <row r="42" spans="1:8" x14ac:dyDescent="0.25">
      <c r="A42" s="5">
        <f t="shared" si="0"/>
        <v>38</v>
      </c>
      <c r="B42" s="11" t="s">
        <v>50</v>
      </c>
      <c r="C42" s="10">
        <v>0.01</v>
      </c>
      <c r="D42" s="12">
        <v>25000</v>
      </c>
      <c r="E42" s="16">
        <v>250</v>
      </c>
      <c r="F42" s="16"/>
      <c r="G42" s="47"/>
      <c r="H42" s="47"/>
    </row>
    <row r="43" spans="1:8" x14ac:dyDescent="0.25">
      <c r="A43" s="5">
        <f t="shared" si="0"/>
        <v>39</v>
      </c>
      <c r="B43" s="11" t="s">
        <v>55</v>
      </c>
      <c r="C43" s="10">
        <v>0.01</v>
      </c>
      <c r="D43" s="12">
        <v>30000</v>
      </c>
      <c r="E43" s="16">
        <v>300</v>
      </c>
      <c r="F43" s="16"/>
      <c r="G43" s="47"/>
      <c r="H43" s="47"/>
    </row>
    <row r="44" spans="1:8" x14ac:dyDescent="0.25">
      <c r="A44" s="5">
        <f t="shared" si="0"/>
        <v>40</v>
      </c>
      <c r="B44" s="11" t="s">
        <v>78</v>
      </c>
      <c r="C44" s="10">
        <v>0.01</v>
      </c>
      <c r="D44" s="12">
        <v>50000</v>
      </c>
      <c r="E44" s="16">
        <v>500</v>
      </c>
      <c r="F44" s="16"/>
      <c r="G44" s="47"/>
      <c r="H44" s="47"/>
    </row>
    <row r="45" spans="1:8" x14ac:dyDescent="0.25">
      <c r="A45" s="5">
        <f t="shared" si="0"/>
        <v>41</v>
      </c>
      <c r="B45" s="11" t="s">
        <v>12</v>
      </c>
      <c r="C45" s="10">
        <v>0.01</v>
      </c>
      <c r="D45" s="12">
        <v>30000</v>
      </c>
      <c r="E45" s="16">
        <v>300</v>
      </c>
      <c r="F45" s="16"/>
      <c r="G45" s="47"/>
      <c r="H45" s="47"/>
    </row>
    <row r="46" spans="1:8" x14ac:dyDescent="0.25">
      <c r="A46" s="5">
        <f t="shared" si="0"/>
        <v>42</v>
      </c>
      <c r="B46" s="11" t="s">
        <v>101</v>
      </c>
      <c r="C46" s="10">
        <v>0.01</v>
      </c>
      <c r="D46" s="12">
        <v>4000</v>
      </c>
      <c r="E46" s="16">
        <v>40</v>
      </c>
      <c r="F46" s="16"/>
      <c r="G46" s="47"/>
      <c r="H46" s="47"/>
    </row>
    <row r="47" spans="1:8" x14ac:dyDescent="0.25">
      <c r="A47" s="5">
        <f t="shared" si="0"/>
        <v>43</v>
      </c>
      <c r="B47" s="11" t="s">
        <v>10</v>
      </c>
      <c r="C47" s="10">
        <v>0.01</v>
      </c>
      <c r="D47" s="12">
        <v>20000</v>
      </c>
      <c r="E47" s="16">
        <v>200</v>
      </c>
      <c r="F47" s="16"/>
      <c r="G47" s="47"/>
      <c r="H47" s="47"/>
    </row>
    <row r="48" spans="1:8" x14ac:dyDescent="0.25">
      <c r="A48" s="5">
        <f t="shared" si="0"/>
        <v>44</v>
      </c>
      <c r="B48" s="11" t="s">
        <v>100</v>
      </c>
      <c r="C48" s="10">
        <v>0.01</v>
      </c>
      <c r="D48" s="12">
        <v>1600</v>
      </c>
      <c r="E48" s="16">
        <v>16</v>
      </c>
      <c r="F48" s="16"/>
      <c r="G48" s="47"/>
      <c r="H48" s="47"/>
    </row>
    <row r="49" spans="1:8" x14ac:dyDescent="0.25">
      <c r="A49" s="5">
        <f t="shared" si="0"/>
        <v>45</v>
      </c>
      <c r="B49" s="11" t="s">
        <v>25</v>
      </c>
      <c r="C49" s="10">
        <v>0.01</v>
      </c>
      <c r="D49" s="12">
        <v>5175</v>
      </c>
      <c r="E49" s="16">
        <v>52</v>
      </c>
      <c r="F49" s="16"/>
      <c r="G49" s="47"/>
      <c r="H49" s="47"/>
    </row>
    <row r="50" spans="1:8" x14ac:dyDescent="0.25">
      <c r="A50" s="5">
        <f t="shared" si="0"/>
        <v>46</v>
      </c>
      <c r="B50" s="11" t="s">
        <v>23</v>
      </c>
      <c r="C50" s="10">
        <v>0.01</v>
      </c>
      <c r="D50" s="12">
        <v>8625</v>
      </c>
      <c r="E50" s="16">
        <v>86</v>
      </c>
      <c r="F50" s="16"/>
      <c r="G50" s="47"/>
      <c r="H50" s="47"/>
    </row>
    <row r="51" spans="1:8" x14ac:dyDescent="0.25">
      <c r="A51" s="5">
        <f t="shared" si="0"/>
        <v>47</v>
      </c>
      <c r="B51" s="11" t="s">
        <v>24</v>
      </c>
      <c r="C51" s="10">
        <v>0.01</v>
      </c>
      <c r="D51" s="22">
        <v>550</v>
      </c>
      <c r="E51" s="16">
        <v>5</v>
      </c>
      <c r="F51" s="16"/>
      <c r="G51" s="47"/>
      <c r="H51" s="47"/>
    </row>
    <row r="52" spans="1:8" x14ac:dyDescent="0.25">
      <c r="A52" s="5">
        <f t="shared" si="0"/>
        <v>48</v>
      </c>
      <c r="B52" s="11" t="s">
        <v>30</v>
      </c>
      <c r="C52" s="10">
        <v>0.01</v>
      </c>
      <c r="D52" s="8">
        <v>6900</v>
      </c>
      <c r="E52" s="16">
        <v>69</v>
      </c>
      <c r="F52" s="16"/>
      <c r="G52" s="47"/>
      <c r="H52" s="47"/>
    </row>
    <row r="53" spans="1:8" x14ac:dyDescent="0.25">
      <c r="A53" s="5">
        <f t="shared" si="0"/>
        <v>49</v>
      </c>
      <c r="B53" s="11" t="s">
        <v>22</v>
      </c>
      <c r="C53" s="10">
        <v>0.01</v>
      </c>
      <c r="D53" s="8">
        <v>2750</v>
      </c>
      <c r="E53" s="16">
        <v>27</v>
      </c>
      <c r="F53" s="16"/>
      <c r="G53" s="47"/>
      <c r="H53" s="47"/>
    </row>
    <row r="54" spans="1:8" x14ac:dyDescent="0.25">
      <c r="A54" s="5">
        <f t="shared" si="0"/>
        <v>50</v>
      </c>
      <c r="B54" s="11" t="s">
        <v>31</v>
      </c>
      <c r="C54" s="10">
        <v>0.01</v>
      </c>
      <c r="D54" s="8">
        <v>3750</v>
      </c>
      <c r="E54" s="16">
        <v>37</v>
      </c>
      <c r="F54" s="16"/>
      <c r="G54" s="47"/>
      <c r="H54" s="47"/>
    </row>
    <row r="55" spans="1:8" x14ac:dyDescent="0.25">
      <c r="A55" s="5">
        <f t="shared" si="0"/>
        <v>51</v>
      </c>
      <c r="B55" s="11" t="s">
        <v>21</v>
      </c>
      <c r="C55" s="10">
        <v>0.01</v>
      </c>
      <c r="D55" s="8">
        <v>2500</v>
      </c>
      <c r="E55" s="16">
        <v>25</v>
      </c>
      <c r="F55" s="16"/>
      <c r="G55" s="47"/>
      <c r="H55" s="47"/>
    </row>
    <row r="56" spans="1:8" x14ac:dyDescent="0.25">
      <c r="A56" s="5">
        <f t="shared" si="0"/>
        <v>52</v>
      </c>
      <c r="B56" s="11" t="s">
        <v>26</v>
      </c>
      <c r="C56" s="10">
        <v>0.01</v>
      </c>
      <c r="D56" s="8">
        <v>400000</v>
      </c>
      <c r="E56" s="16">
        <v>4000</v>
      </c>
      <c r="F56" s="16"/>
      <c r="G56" s="47"/>
      <c r="H56" s="47"/>
    </row>
    <row r="57" spans="1:8" x14ac:dyDescent="0.25">
      <c r="A57" s="5">
        <f t="shared" si="0"/>
        <v>53</v>
      </c>
      <c r="B57" s="11" t="s">
        <v>77</v>
      </c>
      <c r="C57" s="10">
        <v>0.01</v>
      </c>
      <c r="D57" s="8">
        <v>146000</v>
      </c>
      <c r="E57" s="16">
        <v>1460</v>
      </c>
      <c r="F57" s="16"/>
      <c r="G57" s="47"/>
      <c r="H57" s="47"/>
    </row>
    <row r="58" spans="1:8" x14ac:dyDescent="0.25">
      <c r="A58" s="5">
        <f t="shared" si="0"/>
        <v>54</v>
      </c>
      <c r="B58" s="11" t="s">
        <v>14</v>
      </c>
      <c r="C58" s="10">
        <v>0.01</v>
      </c>
      <c r="D58" s="8">
        <v>76900</v>
      </c>
      <c r="E58" s="16">
        <v>769</v>
      </c>
      <c r="F58" s="16"/>
      <c r="G58" s="47"/>
      <c r="H58" s="47"/>
    </row>
    <row r="59" spans="1:8" x14ac:dyDescent="0.25">
      <c r="A59" s="5">
        <f t="shared" si="0"/>
        <v>55</v>
      </c>
      <c r="B59" s="11" t="s">
        <v>20</v>
      </c>
      <c r="C59" s="10">
        <v>0.01</v>
      </c>
      <c r="D59" s="8">
        <v>10000</v>
      </c>
      <c r="E59" s="16">
        <v>100</v>
      </c>
      <c r="F59" s="16"/>
      <c r="G59" s="47"/>
      <c r="H59" s="47"/>
    </row>
    <row r="60" spans="1:8" x14ac:dyDescent="0.25">
      <c r="A60" s="5">
        <f t="shared" si="0"/>
        <v>56</v>
      </c>
      <c r="B60" s="11" t="s">
        <v>57</v>
      </c>
      <c r="C60" s="10">
        <v>0.01</v>
      </c>
      <c r="D60" s="8">
        <v>8625</v>
      </c>
      <c r="E60" s="16">
        <v>86</v>
      </c>
      <c r="F60" s="16"/>
      <c r="G60" s="47"/>
      <c r="H60" s="47"/>
    </row>
    <row r="61" spans="1:8" x14ac:dyDescent="0.25">
      <c r="A61" s="5">
        <f t="shared" si="0"/>
        <v>57</v>
      </c>
      <c r="B61" s="11" t="s">
        <v>24</v>
      </c>
      <c r="C61" s="10">
        <v>0.01</v>
      </c>
      <c r="D61" s="8">
        <v>3200</v>
      </c>
      <c r="E61" s="16">
        <v>32</v>
      </c>
      <c r="F61" s="16"/>
      <c r="G61" s="47"/>
      <c r="H61" s="47"/>
    </row>
    <row r="62" spans="1:8" x14ac:dyDescent="0.25">
      <c r="A62" s="5">
        <f t="shared" si="0"/>
        <v>58</v>
      </c>
      <c r="B62" s="11" t="s">
        <v>25</v>
      </c>
      <c r="C62" s="10">
        <v>0.01</v>
      </c>
      <c r="D62" s="8">
        <v>11510</v>
      </c>
      <c r="E62" s="16">
        <v>115</v>
      </c>
      <c r="F62" s="16"/>
      <c r="G62" s="47"/>
      <c r="H62" s="47"/>
    </row>
    <row r="63" spans="1:8" x14ac:dyDescent="0.25">
      <c r="A63" s="5">
        <f t="shared" si="0"/>
        <v>59</v>
      </c>
      <c r="B63" s="11" t="s">
        <v>22</v>
      </c>
      <c r="C63" s="10">
        <v>0.01</v>
      </c>
      <c r="D63" s="8">
        <v>1800</v>
      </c>
      <c r="E63" s="16">
        <v>18</v>
      </c>
      <c r="F63" s="16"/>
      <c r="G63" s="47"/>
      <c r="H63" s="47"/>
    </row>
    <row r="64" spans="1:8" x14ac:dyDescent="0.25">
      <c r="A64" s="5">
        <f t="shared" si="0"/>
        <v>60</v>
      </c>
      <c r="B64" s="11" t="s">
        <v>31</v>
      </c>
      <c r="C64" s="10">
        <v>0.01</v>
      </c>
      <c r="D64" s="8">
        <v>5000</v>
      </c>
      <c r="E64" s="16">
        <v>50</v>
      </c>
      <c r="F64" s="16"/>
      <c r="G64" s="47"/>
      <c r="H64" s="47"/>
    </row>
    <row r="65" spans="1:8" x14ac:dyDescent="0.25">
      <c r="A65" s="5">
        <f t="shared" si="0"/>
        <v>61</v>
      </c>
      <c r="B65" s="11" t="s">
        <v>75</v>
      </c>
      <c r="C65" s="10">
        <v>0.01</v>
      </c>
      <c r="D65" s="8">
        <v>3000</v>
      </c>
      <c r="E65" s="16">
        <v>30</v>
      </c>
      <c r="F65" s="16"/>
      <c r="G65" s="47"/>
      <c r="H65" s="47"/>
    </row>
    <row r="66" spans="1:8" x14ac:dyDescent="0.25">
      <c r="A66" s="5">
        <f t="shared" si="0"/>
        <v>62</v>
      </c>
      <c r="B66" s="11" t="s">
        <v>21</v>
      </c>
      <c r="C66" s="10">
        <v>0.01</v>
      </c>
      <c r="D66" s="8">
        <v>1250</v>
      </c>
      <c r="E66" s="16">
        <v>12</v>
      </c>
      <c r="F66" s="16"/>
      <c r="G66" s="47"/>
      <c r="H66" s="47"/>
    </row>
    <row r="67" spans="1:8" x14ac:dyDescent="0.25">
      <c r="A67" s="5">
        <f t="shared" si="0"/>
        <v>63</v>
      </c>
      <c r="B67" s="11" t="s">
        <v>50</v>
      </c>
      <c r="C67" s="10">
        <v>0.01</v>
      </c>
      <c r="D67" s="8">
        <v>40000</v>
      </c>
      <c r="E67" s="16">
        <v>400</v>
      </c>
      <c r="F67" s="16"/>
      <c r="G67" s="47"/>
      <c r="H67" s="47"/>
    </row>
    <row r="68" spans="1:8" x14ac:dyDescent="0.25">
      <c r="A68" s="5">
        <f t="shared" si="0"/>
        <v>64</v>
      </c>
      <c r="B68" s="11" t="s">
        <v>20</v>
      </c>
      <c r="C68" s="10">
        <v>0.01</v>
      </c>
      <c r="D68" s="8">
        <v>20000</v>
      </c>
      <c r="E68" s="16">
        <v>200</v>
      </c>
      <c r="F68" s="16"/>
      <c r="G68" s="47"/>
      <c r="H68" s="47"/>
    </row>
    <row r="69" spans="1:8" x14ac:dyDescent="0.25">
      <c r="A69" s="5">
        <f t="shared" si="0"/>
        <v>65</v>
      </c>
      <c r="B69" s="11" t="s">
        <v>78</v>
      </c>
      <c r="C69" s="10">
        <v>0.01</v>
      </c>
      <c r="D69" s="8">
        <v>100000</v>
      </c>
      <c r="E69" s="16">
        <v>1000</v>
      </c>
      <c r="F69" s="16"/>
      <c r="G69" s="47"/>
      <c r="H69" s="47"/>
    </row>
    <row r="70" spans="1:8" x14ac:dyDescent="0.25">
      <c r="A70" s="5">
        <f t="shared" ref="A70:A117" si="1">A69+1</f>
        <v>66</v>
      </c>
      <c r="B70" s="11" t="s">
        <v>12</v>
      </c>
      <c r="C70" s="10">
        <v>0.01</v>
      </c>
      <c r="D70" s="8">
        <v>30000</v>
      </c>
      <c r="E70" s="16">
        <v>300</v>
      </c>
      <c r="F70" s="16"/>
      <c r="G70" s="47"/>
      <c r="H70" s="47"/>
    </row>
    <row r="71" spans="1:8" x14ac:dyDescent="0.25">
      <c r="A71" s="5">
        <f t="shared" si="1"/>
        <v>67</v>
      </c>
      <c r="B71" s="11" t="s">
        <v>11</v>
      </c>
      <c r="C71" s="10">
        <v>0.01</v>
      </c>
      <c r="D71" s="8">
        <v>50000</v>
      </c>
      <c r="E71" s="16">
        <v>500</v>
      </c>
      <c r="F71" s="16"/>
      <c r="G71" s="47"/>
      <c r="H71" s="47"/>
    </row>
    <row r="72" spans="1:8" x14ac:dyDescent="0.25">
      <c r="A72" s="5">
        <f t="shared" si="1"/>
        <v>68</v>
      </c>
      <c r="B72" s="11" t="s">
        <v>10</v>
      </c>
      <c r="C72" s="10">
        <v>0.01</v>
      </c>
      <c r="D72" s="8">
        <v>15000</v>
      </c>
      <c r="E72" s="16">
        <v>150</v>
      </c>
      <c r="F72" s="16"/>
      <c r="G72" s="47"/>
      <c r="H72" s="47"/>
    </row>
    <row r="73" spans="1:8" x14ac:dyDescent="0.25">
      <c r="A73" s="5">
        <f t="shared" si="1"/>
        <v>69</v>
      </c>
      <c r="B73" s="11" t="s">
        <v>77</v>
      </c>
      <c r="C73" s="10">
        <v>0.01</v>
      </c>
      <c r="D73" s="8">
        <v>113100</v>
      </c>
      <c r="E73" s="16">
        <v>1131</v>
      </c>
      <c r="F73" s="16"/>
      <c r="G73" s="47"/>
      <c r="H73" s="47"/>
    </row>
    <row r="74" spans="1:8" x14ac:dyDescent="0.25">
      <c r="A74" s="5">
        <f t="shared" si="1"/>
        <v>70</v>
      </c>
      <c r="B74" s="11" t="s">
        <v>14</v>
      </c>
      <c r="C74" s="10">
        <v>0.01</v>
      </c>
      <c r="D74" s="8">
        <v>101578</v>
      </c>
      <c r="E74" s="16">
        <v>1016</v>
      </c>
      <c r="F74" s="16"/>
      <c r="G74" s="47"/>
      <c r="H74" s="47"/>
    </row>
    <row r="75" spans="1:8" x14ac:dyDescent="0.25">
      <c r="A75" s="5">
        <f t="shared" si="1"/>
        <v>71</v>
      </c>
      <c r="B75" s="11" t="s">
        <v>26</v>
      </c>
      <c r="C75" s="10">
        <v>0.01</v>
      </c>
      <c r="D75" s="8">
        <v>421041</v>
      </c>
      <c r="E75" s="16">
        <v>4210</v>
      </c>
      <c r="F75" s="16"/>
      <c r="G75" s="47"/>
      <c r="H75" s="47"/>
    </row>
    <row r="76" spans="1:8" x14ac:dyDescent="0.25">
      <c r="A76" s="5">
        <f t="shared" si="1"/>
        <v>72</v>
      </c>
      <c r="B76" s="11" t="s">
        <v>50</v>
      </c>
      <c r="C76" s="10">
        <v>0.01</v>
      </c>
      <c r="D76" s="8">
        <v>50000</v>
      </c>
      <c r="E76" s="16">
        <v>500</v>
      </c>
      <c r="F76" s="16"/>
      <c r="G76" s="47"/>
      <c r="H76" s="47"/>
    </row>
    <row r="77" spans="1:8" x14ac:dyDescent="0.25">
      <c r="A77" s="5">
        <f t="shared" si="1"/>
        <v>73</v>
      </c>
      <c r="B77" s="11" t="s">
        <v>60</v>
      </c>
      <c r="C77" s="10">
        <v>0.01</v>
      </c>
      <c r="D77" s="8">
        <v>20000</v>
      </c>
      <c r="E77" s="16">
        <v>200</v>
      </c>
      <c r="F77" s="16"/>
      <c r="G77" s="47"/>
      <c r="H77" s="47"/>
    </row>
    <row r="78" spans="1:8" x14ac:dyDescent="0.25">
      <c r="A78" s="5">
        <f t="shared" si="1"/>
        <v>74</v>
      </c>
      <c r="B78" s="11" t="s">
        <v>55</v>
      </c>
      <c r="C78" s="10">
        <v>0.01</v>
      </c>
      <c r="D78" s="8">
        <v>20000</v>
      </c>
      <c r="E78" s="16">
        <v>200</v>
      </c>
      <c r="F78" s="16"/>
      <c r="G78" s="47"/>
      <c r="H78" s="47"/>
    </row>
    <row r="79" spans="1:8" x14ac:dyDescent="0.25">
      <c r="A79" s="5">
        <f t="shared" si="1"/>
        <v>75</v>
      </c>
      <c r="B79" s="11" t="s">
        <v>78</v>
      </c>
      <c r="C79" s="10">
        <v>0.01</v>
      </c>
      <c r="D79" s="8">
        <v>100000</v>
      </c>
      <c r="E79" s="16">
        <v>1000</v>
      </c>
      <c r="F79" s="16"/>
      <c r="G79" s="47"/>
      <c r="H79" s="47"/>
    </row>
    <row r="80" spans="1:8" x14ac:dyDescent="0.25">
      <c r="A80" s="5">
        <f t="shared" si="1"/>
        <v>76</v>
      </c>
      <c r="B80" s="11" t="s">
        <v>12</v>
      </c>
      <c r="C80" s="10">
        <v>0.01</v>
      </c>
      <c r="D80" s="51">
        <v>30000</v>
      </c>
      <c r="E80" s="16">
        <v>300</v>
      </c>
      <c r="F80" s="108"/>
      <c r="G80" s="47"/>
      <c r="H80" s="47"/>
    </row>
    <row r="81" spans="1:8" x14ac:dyDescent="0.25">
      <c r="A81" s="5">
        <f t="shared" si="1"/>
        <v>77</v>
      </c>
      <c r="B81" s="11" t="s">
        <v>11</v>
      </c>
      <c r="C81" s="10">
        <v>0.01</v>
      </c>
      <c r="D81" s="51">
        <v>30000</v>
      </c>
      <c r="E81" s="16">
        <v>300</v>
      </c>
      <c r="F81" s="108"/>
      <c r="G81" s="47"/>
      <c r="H81" s="47"/>
    </row>
    <row r="82" spans="1:8" x14ac:dyDescent="0.25">
      <c r="A82" s="5">
        <f t="shared" si="1"/>
        <v>78</v>
      </c>
      <c r="B82" s="11" t="s">
        <v>110</v>
      </c>
      <c r="C82" s="10">
        <v>0.01</v>
      </c>
      <c r="D82" s="51">
        <v>3650</v>
      </c>
      <c r="E82" s="16">
        <v>36</v>
      </c>
      <c r="F82" s="108"/>
      <c r="G82" s="47"/>
      <c r="H82" s="47"/>
    </row>
    <row r="83" spans="1:8" x14ac:dyDescent="0.25">
      <c r="A83" s="5">
        <f t="shared" si="1"/>
        <v>79</v>
      </c>
      <c r="B83" s="11" t="s">
        <v>30</v>
      </c>
      <c r="C83" s="10">
        <v>0.01</v>
      </c>
      <c r="D83" s="51">
        <v>4600</v>
      </c>
      <c r="E83" s="16">
        <v>46</v>
      </c>
      <c r="F83" s="108"/>
      <c r="G83" s="47"/>
      <c r="H83" s="47"/>
    </row>
    <row r="84" spans="1:8" x14ac:dyDescent="0.25">
      <c r="A84" s="5">
        <f t="shared" si="1"/>
        <v>80</v>
      </c>
      <c r="B84" s="11" t="s">
        <v>24</v>
      </c>
      <c r="C84" s="10">
        <v>0.01</v>
      </c>
      <c r="D84" s="51">
        <v>2500</v>
      </c>
      <c r="E84" s="16">
        <v>25</v>
      </c>
      <c r="F84" s="108"/>
      <c r="G84" s="47"/>
      <c r="H84" s="47"/>
    </row>
    <row r="85" spans="1:8" x14ac:dyDescent="0.25">
      <c r="A85" s="5">
        <f t="shared" si="1"/>
        <v>81</v>
      </c>
      <c r="B85" s="11" t="s">
        <v>57</v>
      </c>
      <c r="C85" s="10">
        <v>0.01</v>
      </c>
      <c r="D85" s="51">
        <v>8625</v>
      </c>
      <c r="E85" s="16">
        <v>86</v>
      </c>
      <c r="F85" s="108"/>
      <c r="G85" s="47"/>
      <c r="H85" s="47"/>
    </row>
    <row r="86" spans="1:8" x14ac:dyDescent="0.25">
      <c r="A86" s="5">
        <f t="shared" si="1"/>
        <v>82</v>
      </c>
      <c r="B86" s="11" t="s">
        <v>25</v>
      </c>
      <c r="C86" s="10">
        <v>0.01</v>
      </c>
      <c r="D86" s="51">
        <v>8052</v>
      </c>
      <c r="E86" s="16">
        <v>80</v>
      </c>
      <c r="F86" s="108"/>
      <c r="G86" s="47"/>
      <c r="H86" s="47"/>
    </row>
    <row r="87" spans="1:8" x14ac:dyDescent="0.25">
      <c r="A87" s="5">
        <f t="shared" si="1"/>
        <v>83</v>
      </c>
      <c r="B87" s="11" t="s">
        <v>116</v>
      </c>
      <c r="C87" s="10">
        <v>0.01</v>
      </c>
      <c r="D87" s="51">
        <v>1725</v>
      </c>
      <c r="E87" s="16">
        <v>17</v>
      </c>
      <c r="F87" s="108"/>
      <c r="G87" s="47"/>
      <c r="H87" s="47"/>
    </row>
    <row r="88" spans="1:8" x14ac:dyDescent="0.25">
      <c r="A88" s="5">
        <f t="shared" si="1"/>
        <v>84</v>
      </c>
      <c r="B88" s="11" t="s">
        <v>75</v>
      </c>
      <c r="C88" s="10">
        <v>0.01</v>
      </c>
      <c r="D88" s="51">
        <v>1250</v>
      </c>
      <c r="E88" s="16">
        <v>12</v>
      </c>
      <c r="F88" s="108"/>
      <c r="G88" s="47"/>
      <c r="H88" s="47"/>
    </row>
    <row r="89" spans="1:8" x14ac:dyDescent="0.25">
      <c r="A89" s="5">
        <f t="shared" si="1"/>
        <v>85</v>
      </c>
      <c r="B89" s="11" t="s">
        <v>22</v>
      </c>
      <c r="C89" s="10">
        <v>0.01</v>
      </c>
      <c r="D89" s="51">
        <v>2500</v>
      </c>
      <c r="E89" s="16">
        <v>25</v>
      </c>
      <c r="F89" s="108"/>
      <c r="G89" s="47"/>
      <c r="H89" s="47"/>
    </row>
    <row r="90" spans="1:8" x14ac:dyDescent="0.25">
      <c r="A90" s="5">
        <f t="shared" si="1"/>
        <v>86</v>
      </c>
      <c r="B90" s="11" t="s">
        <v>31</v>
      </c>
      <c r="C90" s="10">
        <v>0.01</v>
      </c>
      <c r="D90" s="51">
        <v>3750</v>
      </c>
      <c r="E90" s="16">
        <v>37</v>
      </c>
      <c r="F90" s="108"/>
      <c r="G90" s="47"/>
      <c r="H90" s="47"/>
    </row>
    <row r="91" spans="1:8" x14ac:dyDescent="0.25">
      <c r="A91" s="5">
        <f t="shared" si="1"/>
        <v>87</v>
      </c>
      <c r="B91" s="11" t="s">
        <v>21</v>
      </c>
      <c r="C91" s="10">
        <v>0.01</v>
      </c>
      <c r="D91" s="51">
        <v>2500</v>
      </c>
      <c r="E91" s="16">
        <v>25</v>
      </c>
      <c r="F91" s="108"/>
      <c r="G91" s="47"/>
      <c r="H91" s="47"/>
    </row>
    <row r="92" spans="1:8" x14ac:dyDescent="0.25">
      <c r="A92" s="5">
        <f t="shared" si="1"/>
        <v>88</v>
      </c>
      <c r="B92" s="11" t="s">
        <v>10</v>
      </c>
      <c r="C92" s="10">
        <v>0.01</v>
      </c>
      <c r="D92" s="51">
        <v>293083</v>
      </c>
      <c r="E92" s="16">
        <v>2931</v>
      </c>
      <c r="F92" s="108"/>
      <c r="G92" s="47"/>
      <c r="H92" s="47"/>
    </row>
    <row r="93" spans="1:8" x14ac:dyDescent="0.25">
      <c r="A93" s="5">
        <f t="shared" si="1"/>
        <v>89</v>
      </c>
      <c r="B93" s="11" t="s">
        <v>11</v>
      </c>
      <c r="C93" s="10">
        <v>0.01</v>
      </c>
      <c r="D93" s="51">
        <v>32270</v>
      </c>
      <c r="E93" s="16">
        <v>323</v>
      </c>
      <c r="F93" s="108"/>
      <c r="G93" s="47"/>
      <c r="H93" s="47"/>
    </row>
    <row r="94" spans="1:8" x14ac:dyDescent="0.25">
      <c r="A94" s="5">
        <f t="shared" si="1"/>
        <v>90</v>
      </c>
      <c r="B94" s="11" t="s">
        <v>90</v>
      </c>
      <c r="C94" s="10">
        <v>0.01</v>
      </c>
      <c r="D94" s="51">
        <v>8517</v>
      </c>
      <c r="E94" s="16">
        <v>85</v>
      </c>
      <c r="F94" s="108"/>
      <c r="G94" s="47"/>
      <c r="H94" s="47"/>
    </row>
    <row r="95" spans="1:8" x14ac:dyDescent="0.25">
      <c r="A95" s="5">
        <f t="shared" si="1"/>
        <v>91</v>
      </c>
      <c r="B95" s="11" t="s">
        <v>27</v>
      </c>
      <c r="C95" s="10">
        <v>0.01</v>
      </c>
      <c r="D95" s="51">
        <v>5474</v>
      </c>
      <c r="E95" s="16">
        <v>55</v>
      </c>
      <c r="F95" s="108"/>
      <c r="G95" s="47"/>
      <c r="H95" s="47"/>
    </row>
    <row r="96" spans="1:8" x14ac:dyDescent="0.25">
      <c r="A96" s="5">
        <f t="shared" si="1"/>
        <v>92</v>
      </c>
      <c r="B96" s="11" t="s">
        <v>12</v>
      </c>
      <c r="C96" s="10">
        <v>0.01</v>
      </c>
      <c r="D96" s="51">
        <v>60654</v>
      </c>
      <c r="E96" s="16">
        <v>607</v>
      </c>
      <c r="F96" s="108"/>
      <c r="G96" s="47"/>
      <c r="H96" s="47"/>
    </row>
    <row r="97" spans="1:8" x14ac:dyDescent="0.25">
      <c r="A97" s="5">
        <f t="shared" si="1"/>
        <v>93</v>
      </c>
      <c r="B97" s="11" t="s">
        <v>117</v>
      </c>
      <c r="C97" s="10">
        <v>0.01</v>
      </c>
      <c r="D97" s="51">
        <v>2298</v>
      </c>
      <c r="E97" s="16">
        <v>23</v>
      </c>
      <c r="F97" s="108"/>
      <c r="G97" s="47"/>
      <c r="H97" s="47"/>
    </row>
    <row r="98" spans="1:8" x14ac:dyDescent="0.25">
      <c r="A98" s="5">
        <f t="shared" si="1"/>
        <v>94</v>
      </c>
      <c r="B98" s="11" t="s">
        <v>51</v>
      </c>
      <c r="C98" s="10">
        <v>0.01</v>
      </c>
      <c r="D98" s="51">
        <v>2047</v>
      </c>
      <c r="E98" s="16">
        <v>24</v>
      </c>
      <c r="F98" s="108"/>
      <c r="G98" s="47"/>
      <c r="H98" s="47"/>
    </row>
    <row r="99" spans="1:8" x14ac:dyDescent="0.25">
      <c r="A99" s="5">
        <f t="shared" si="1"/>
        <v>95</v>
      </c>
      <c r="B99" s="11" t="s">
        <v>47</v>
      </c>
      <c r="C99" s="10">
        <v>0.01</v>
      </c>
      <c r="D99" s="51">
        <v>13855</v>
      </c>
      <c r="E99" s="16">
        <v>139</v>
      </c>
      <c r="F99" s="108"/>
      <c r="G99" s="47"/>
      <c r="H99" s="47"/>
    </row>
    <row r="100" spans="1:8" x14ac:dyDescent="0.25">
      <c r="A100" s="5">
        <f t="shared" si="1"/>
        <v>96</v>
      </c>
      <c r="B100" s="11" t="s">
        <v>78</v>
      </c>
      <c r="C100" s="10">
        <v>0.01</v>
      </c>
      <c r="D100" s="51">
        <v>124199</v>
      </c>
      <c r="E100" s="16">
        <v>1242</v>
      </c>
      <c r="F100" s="108"/>
      <c r="G100" s="47"/>
      <c r="H100" s="47"/>
    </row>
    <row r="101" spans="1:8" x14ac:dyDescent="0.25">
      <c r="A101" s="5">
        <f t="shared" si="1"/>
        <v>97</v>
      </c>
      <c r="B101" s="11" t="s">
        <v>55</v>
      </c>
      <c r="C101" s="10">
        <v>0.01</v>
      </c>
      <c r="D101" s="51">
        <v>18221</v>
      </c>
      <c r="E101" s="16">
        <v>182</v>
      </c>
      <c r="F101" s="108"/>
      <c r="G101" s="47"/>
      <c r="H101" s="47"/>
    </row>
    <row r="102" spans="1:8" x14ac:dyDescent="0.25">
      <c r="A102" s="5">
        <f t="shared" si="1"/>
        <v>98</v>
      </c>
      <c r="B102" s="11" t="s">
        <v>20</v>
      </c>
      <c r="C102" s="10">
        <v>0.01</v>
      </c>
      <c r="D102" s="51">
        <v>6325</v>
      </c>
      <c r="E102" s="16">
        <v>63</v>
      </c>
      <c r="F102" s="108"/>
      <c r="G102" s="47"/>
      <c r="H102" s="47"/>
    </row>
    <row r="103" spans="1:8" x14ac:dyDescent="0.25">
      <c r="A103" s="5">
        <f t="shared" si="1"/>
        <v>99</v>
      </c>
      <c r="B103" s="11" t="s">
        <v>13</v>
      </c>
      <c r="C103" s="10">
        <v>0.01</v>
      </c>
      <c r="D103" s="51">
        <v>91640</v>
      </c>
      <c r="E103" s="16">
        <v>916</v>
      </c>
      <c r="F103" s="108"/>
      <c r="G103" s="47"/>
      <c r="H103" s="47"/>
    </row>
    <row r="104" spans="1:8" x14ac:dyDescent="0.25">
      <c r="A104" s="5">
        <f t="shared" si="1"/>
        <v>100</v>
      </c>
      <c r="B104" s="11" t="s">
        <v>34</v>
      </c>
      <c r="C104" s="10">
        <v>0.01</v>
      </c>
      <c r="D104" s="51">
        <v>8085</v>
      </c>
      <c r="E104" s="16">
        <v>81</v>
      </c>
      <c r="F104" s="108"/>
      <c r="G104" s="47"/>
      <c r="H104" s="47"/>
    </row>
    <row r="105" spans="1:8" x14ac:dyDescent="0.25">
      <c r="A105" s="5">
        <f t="shared" si="1"/>
        <v>101</v>
      </c>
      <c r="B105" s="11" t="s">
        <v>118</v>
      </c>
      <c r="C105" s="10">
        <v>0.01</v>
      </c>
      <c r="D105" s="51">
        <v>5841</v>
      </c>
      <c r="E105" s="16">
        <v>58</v>
      </c>
      <c r="F105" s="108"/>
      <c r="G105" s="47"/>
      <c r="H105" s="47"/>
    </row>
    <row r="106" spans="1:8" x14ac:dyDescent="0.25">
      <c r="A106" s="5">
        <f t="shared" si="1"/>
        <v>102</v>
      </c>
      <c r="B106" s="11" t="s">
        <v>38</v>
      </c>
      <c r="C106" s="10">
        <v>0.01</v>
      </c>
      <c r="D106" s="51">
        <v>190434</v>
      </c>
      <c r="E106" s="16">
        <v>1904</v>
      </c>
      <c r="F106" s="108"/>
      <c r="G106" s="47"/>
      <c r="H106" s="47"/>
    </row>
    <row r="107" spans="1:8" x14ac:dyDescent="0.25">
      <c r="A107" s="5">
        <f t="shared" si="1"/>
        <v>103</v>
      </c>
      <c r="B107" s="11" t="s">
        <v>87</v>
      </c>
      <c r="C107" s="10">
        <v>0.01</v>
      </c>
      <c r="D107" s="51">
        <v>8412</v>
      </c>
      <c r="E107" s="16">
        <v>84</v>
      </c>
      <c r="F107" s="108"/>
      <c r="G107" s="47"/>
      <c r="H107" s="47"/>
    </row>
    <row r="108" spans="1:8" x14ac:dyDescent="0.25">
      <c r="A108" s="5">
        <f t="shared" si="1"/>
        <v>104</v>
      </c>
      <c r="B108" s="11" t="s">
        <v>60</v>
      </c>
      <c r="C108" s="10">
        <v>0.01</v>
      </c>
      <c r="D108" s="51">
        <v>18920</v>
      </c>
      <c r="E108" s="16">
        <v>189</v>
      </c>
      <c r="F108" s="108"/>
      <c r="G108" s="47"/>
      <c r="H108" s="47"/>
    </row>
    <row r="109" spans="1:8" x14ac:dyDescent="0.25">
      <c r="A109" s="5">
        <f t="shared" si="1"/>
        <v>105</v>
      </c>
      <c r="B109" s="11" t="s">
        <v>59</v>
      </c>
      <c r="C109" s="10">
        <v>0.01</v>
      </c>
      <c r="D109" s="51">
        <v>11824</v>
      </c>
      <c r="E109" s="16">
        <v>118</v>
      </c>
      <c r="F109" s="108"/>
      <c r="G109" s="47"/>
      <c r="H109" s="47"/>
    </row>
    <row r="110" spans="1:8" x14ac:dyDescent="0.25">
      <c r="A110" s="5">
        <f t="shared" si="1"/>
        <v>106</v>
      </c>
      <c r="B110" s="11" t="s">
        <v>32</v>
      </c>
      <c r="C110" s="10">
        <v>0.01</v>
      </c>
      <c r="D110" s="51">
        <v>6955</v>
      </c>
      <c r="E110" s="16">
        <v>70</v>
      </c>
      <c r="F110" s="108"/>
      <c r="G110" s="47"/>
      <c r="H110" s="47"/>
    </row>
    <row r="111" spans="1:8" x14ac:dyDescent="0.25">
      <c r="A111" s="5">
        <f t="shared" si="1"/>
        <v>107</v>
      </c>
      <c r="B111" s="11" t="s">
        <v>50</v>
      </c>
      <c r="C111" s="10">
        <v>0.01</v>
      </c>
      <c r="D111" s="51">
        <v>405557</v>
      </c>
      <c r="E111" s="16">
        <v>4055</v>
      </c>
      <c r="F111" s="108"/>
      <c r="G111" s="47"/>
      <c r="H111" s="47"/>
    </row>
    <row r="112" spans="1:8" x14ac:dyDescent="0.25">
      <c r="A112" s="5">
        <f t="shared" si="1"/>
        <v>108</v>
      </c>
      <c r="B112" s="11" t="s">
        <v>33</v>
      </c>
      <c r="C112" s="10">
        <v>0.01</v>
      </c>
      <c r="D112" s="51">
        <v>6934</v>
      </c>
      <c r="E112" s="16">
        <v>69</v>
      </c>
      <c r="F112" s="108"/>
      <c r="G112" s="47"/>
      <c r="H112" s="47"/>
    </row>
    <row r="113" spans="1:8" x14ac:dyDescent="0.25">
      <c r="A113" s="5">
        <f t="shared" si="1"/>
        <v>109</v>
      </c>
      <c r="B113" s="11" t="s">
        <v>99</v>
      </c>
      <c r="C113" s="10">
        <v>0.01</v>
      </c>
      <c r="D113" s="51">
        <v>27040</v>
      </c>
      <c r="E113" s="16">
        <v>270</v>
      </c>
      <c r="F113" s="108"/>
      <c r="G113" s="47"/>
      <c r="H113" s="47"/>
    </row>
    <row r="114" spans="1:8" x14ac:dyDescent="0.25">
      <c r="A114" s="5">
        <f>A113+1</f>
        <v>110</v>
      </c>
      <c r="B114" s="11" t="s">
        <v>26</v>
      </c>
      <c r="C114" s="10">
        <v>0.01</v>
      </c>
      <c r="D114" s="51">
        <v>43940</v>
      </c>
      <c r="E114" s="16">
        <v>439</v>
      </c>
      <c r="F114" s="108"/>
      <c r="G114" s="47"/>
      <c r="H114" s="47"/>
    </row>
    <row r="115" spans="1:8" x14ac:dyDescent="0.25">
      <c r="A115" s="5">
        <f t="shared" si="1"/>
        <v>111</v>
      </c>
      <c r="B115" s="11" t="s">
        <v>14</v>
      </c>
      <c r="C115" s="10">
        <v>0.01</v>
      </c>
      <c r="D115" s="51">
        <v>15210</v>
      </c>
      <c r="E115" s="16">
        <v>152</v>
      </c>
      <c r="F115" s="108"/>
      <c r="G115" s="47"/>
      <c r="H115" s="47"/>
    </row>
    <row r="116" spans="1:8" x14ac:dyDescent="0.25">
      <c r="A116" s="5">
        <f t="shared" si="1"/>
        <v>112</v>
      </c>
      <c r="B116" s="11" t="s">
        <v>55</v>
      </c>
      <c r="C116" s="10">
        <v>0.01</v>
      </c>
      <c r="D116" s="51">
        <v>10140</v>
      </c>
      <c r="E116" s="16">
        <v>101</v>
      </c>
      <c r="F116" s="108"/>
      <c r="G116" s="47"/>
      <c r="H116" s="47"/>
    </row>
    <row r="117" spans="1:8" x14ac:dyDescent="0.25">
      <c r="A117" s="5">
        <f t="shared" si="1"/>
        <v>113</v>
      </c>
      <c r="B117" s="11" t="s">
        <v>98</v>
      </c>
      <c r="C117" s="10">
        <v>0.01</v>
      </c>
      <c r="D117" s="51">
        <v>3380</v>
      </c>
      <c r="E117" s="16">
        <v>33</v>
      </c>
      <c r="F117" s="108"/>
      <c r="G117" s="47"/>
      <c r="H117" s="47"/>
    </row>
    <row r="118" spans="1:8" ht="15.75" thickBot="1" x14ac:dyDescent="0.3">
      <c r="A118" s="5"/>
      <c r="B118" s="25" t="s">
        <v>62</v>
      </c>
      <c r="C118" s="27"/>
      <c r="D118" s="28">
        <f>SUM(D4:D117)</f>
        <v>11059698</v>
      </c>
      <c r="E118" s="28">
        <f>SUM(E4:E117)</f>
        <v>70366</v>
      </c>
      <c r="F118" s="27"/>
      <c r="G118" s="28"/>
      <c r="H118" s="47"/>
    </row>
    <row r="119" spans="1:8" ht="15.75" thickTop="1" x14ac:dyDescent="0.25">
      <c r="A119" s="5"/>
      <c r="B119" s="5"/>
      <c r="C119" s="26"/>
      <c r="D119" s="26"/>
      <c r="E119" s="26"/>
      <c r="F119" s="26"/>
      <c r="G119" s="47"/>
    </row>
    <row r="120" spans="1:8" x14ac:dyDescent="0.25">
      <c r="A120" s="6" t="s">
        <v>0</v>
      </c>
      <c r="B120" s="7" t="s">
        <v>1</v>
      </c>
      <c r="C120" s="7" t="s">
        <v>2</v>
      </c>
      <c r="D120" s="8" t="s">
        <v>3</v>
      </c>
      <c r="E120" s="8" t="s">
        <v>4</v>
      </c>
      <c r="F120" s="7" t="s">
        <v>5</v>
      </c>
      <c r="G120" s="47"/>
    </row>
    <row r="121" spans="1:8" x14ac:dyDescent="0.25">
      <c r="A121" s="5"/>
      <c r="B121" s="9" t="s">
        <v>36</v>
      </c>
      <c r="C121" s="5"/>
      <c r="D121" s="69"/>
      <c r="E121" s="5"/>
      <c r="F121" s="55"/>
      <c r="G121" s="47"/>
    </row>
    <row r="122" spans="1:8" x14ac:dyDescent="0.25">
      <c r="A122" s="69">
        <v>1</v>
      </c>
      <c r="B122" s="11" t="s">
        <v>121</v>
      </c>
      <c r="C122" s="15">
        <v>0.02</v>
      </c>
      <c r="D122" s="57"/>
      <c r="E122" s="16">
        <v>825</v>
      </c>
      <c r="F122" s="93"/>
      <c r="G122" s="47"/>
      <c r="H122" s="47"/>
    </row>
    <row r="123" spans="1:8" x14ac:dyDescent="0.25">
      <c r="A123" s="69">
        <f>A122+1</f>
        <v>2</v>
      </c>
      <c r="B123" s="11" t="s">
        <v>42</v>
      </c>
      <c r="C123" s="15">
        <v>0.02</v>
      </c>
      <c r="D123" s="57">
        <v>353000</v>
      </c>
      <c r="E123" s="16">
        <v>7060</v>
      </c>
      <c r="F123" s="93"/>
      <c r="G123" s="47"/>
      <c r="H123" s="47"/>
    </row>
    <row r="124" spans="1:8" x14ac:dyDescent="0.25">
      <c r="A124" s="69">
        <f t="shared" ref="A124:A140" si="2">A123+1</f>
        <v>3</v>
      </c>
      <c r="B124" s="11" t="s">
        <v>42</v>
      </c>
      <c r="C124" s="15">
        <v>0.02</v>
      </c>
      <c r="D124" s="57">
        <v>353000</v>
      </c>
      <c r="E124" s="16">
        <v>7060</v>
      </c>
      <c r="F124" s="93"/>
      <c r="G124" s="47"/>
      <c r="H124" s="47"/>
    </row>
    <row r="125" spans="1:8" x14ac:dyDescent="0.25">
      <c r="A125" s="69">
        <f t="shared" si="2"/>
        <v>4</v>
      </c>
      <c r="B125" s="11" t="s">
        <v>122</v>
      </c>
      <c r="C125" s="15">
        <v>0.02</v>
      </c>
      <c r="D125" s="57">
        <v>1400</v>
      </c>
      <c r="E125" s="16">
        <v>28</v>
      </c>
      <c r="F125" s="93"/>
      <c r="G125" s="47"/>
      <c r="H125" s="47"/>
    </row>
    <row r="126" spans="1:8" x14ac:dyDescent="0.25">
      <c r="A126" s="69">
        <f t="shared" si="2"/>
        <v>5</v>
      </c>
      <c r="B126" s="11" t="s">
        <v>78</v>
      </c>
      <c r="C126" s="15">
        <v>0.02</v>
      </c>
      <c r="D126" s="57">
        <v>2100</v>
      </c>
      <c r="E126" s="16">
        <v>42</v>
      </c>
      <c r="F126" s="93"/>
      <c r="G126" s="47"/>
      <c r="H126" s="47"/>
    </row>
    <row r="127" spans="1:8" x14ac:dyDescent="0.25">
      <c r="A127" s="69">
        <f t="shared" si="2"/>
        <v>6</v>
      </c>
      <c r="B127" s="11" t="s">
        <v>123</v>
      </c>
      <c r="C127" s="15">
        <v>0.02</v>
      </c>
      <c r="D127" s="57">
        <v>2100</v>
      </c>
      <c r="E127" s="16">
        <v>42</v>
      </c>
      <c r="F127" s="93"/>
      <c r="G127" s="47"/>
      <c r="H127" s="47"/>
    </row>
    <row r="128" spans="1:8" x14ac:dyDescent="0.25">
      <c r="A128" s="69">
        <f t="shared" si="2"/>
        <v>7</v>
      </c>
      <c r="B128" s="11" t="s">
        <v>42</v>
      </c>
      <c r="C128" s="15">
        <v>0.02</v>
      </c>
      <c r="D128" s="57">
        <v>353000</v>
      </c>
      <c r="E128" s="16">
        <v>7060</v>
      </c>
      <c r="F128" s="93"/>
      <c r="G128" s="47"/>
      <c r="H128" s="47"/>
    </row>
    <row r="129" spans="1:8" x14ac:dyDescent="0.25">
      <c r="A129" s="69">
        <f t="shared" si="2"/>
        <v>8</v>
      </c>
      <c r="B129" s="11" t="s">
        <v>42</v>
      </c>
      <c r="C129" s="15">
        <v>0.02</v>
      </c>
      <c r="D129" s="57">
        <v>353000</v>
      </c>
      <c r="E129" s="16">
        <v>7060</v>
      </c>
      <c r="F129" s="93"/>
      <c r="G129" s="47"/>
      <c r="H129" s="47"/>
    </row>
    <row r="130" spans="1:8" x14ac:dyDescent="0.25">
      <c r="A130" s="69">
        <f t="shared" si="2"/>
        <v>9</v>
      </c>
      <c r="B130" s="11" t="s">
        <v>107</v>
      </c>
      <c r="C130" s="15">
        <v>0.02</v>
      </c>
      <c r="D130" s="57">
        <v>381477</v>
      </c>
      <c r="E130" s="16">
        <v>7630</v>
      </c>
      <c r="F130" s="93"/>
      <c r="G130" s="47"/>
      <c r="H130" s="47"/>
    </row>
    <row r="131" spans="1:8" x14ac:dyDescent="0.25">
      <c r="A131" s="69">
        <f t="shared" si="2"/>
        <v>10</v>
      </c>
      <c r="B131" s="11" t="s">
        <v>42</v>
      </c>
      <c r="C131" s="15">
        <v>0.02</v>
      </c>
      <c r="D131" s="57">
        <v>353000</v>
      </c>
      <c r="E131" s="16">
        <v>7060</v>
      </c>
      <c r="F131" s="93"/>
      <c r="G131" s="47"/>
      <c r="H131" s="47"/>
    </row>
    <row r="132" spans="1:8" x14ac:dyDescent="0.25">
      <c r="A132" s="69">
        <f t="shared" si="2"/>
        <v>11</v>
      </c>
      <c r="B132" s="11" t="s">
        <v>121</v>
      </c>
      <c r="C132" s="15">
        <v>0.02</v>
      </c>
      <c r="D132" s="59">
        <v>42596</v>
      </c>
      <c r="E132" s="16">
        <v>855</v>
      </c>
      <c r="F132" s="78"/>
      <c r="G132" s="47"/>
      <c r="H132" s="47"/>
    </row>
    <row r="133" spans="1:8" x14ac:dyDescent="0.25">
      <c r="A133" s="69">
        <f t="shared" si="2"/>
        <v>12</v>
      </c>
      <c r="B133" s="11" t="s">
        <v>43</v>
      </c>
      <c r="C133" s="15">
        <v>0.02</v>
      </c>
      <c r="D133" s="59">
        <v>77779</v>
      </c>
      <c r="E133" s="16">
        <v>1556</v>
      </c>
      <c r="F133" s="78"/>
      <c r="G133" s="47"/>
      <c r="H133" s="47"/>
    </row>
    <row r="134" spans="1:8" x14ac:dyDescent="0.25">
      <c r="A134" s="69">
        <f t="shared" si="2"/>
        <v>13</v>
      </c>
      <c r="B134" s="11" t="s">
        <v>122</v>
      </c>
      <c r="C134" s="15">
        <v>0.02</v>
      </c>
      <c r="D134" s="59">
        <v>700</v>
      </c>
      <c r="E134" s="16">
        <v>14</v>
      </c>
      <c r="F134" s="78"/>
      <c r="G134" s="47"/>
      <c r="H134" s="47"/>
    </row>
    <row r="135" spans="1:8" x14ac:dyDescent="0.25">
      <c r="A135" s="69">
        <f t="shared" si="2"/>
        <v>14</v>
      </c>
      <c r="B135" s="11" t="s">
        <v>122</v>
      </c>
      <c r="C135" s="15">
        <v>0.02</v>
      </c>
      <c r="D135" s="59">
        <v>700</v>
      </c>
      <c r="E135" s="16">
        <v>14</v>
      </c>
      <c r="F135" s="78"/>
      <c r="G135" s="47"/>
      <c r="H135" s="47"/>
    </row>
    <row r="136" spans="1:8" x14ac:dyDescent="0.25">
      <c r="A136" s="69">
        <f t="shared" si="2"/>
        <v>15</v>
      </c>
      <c r="B136" s="11" t="s">
        <v>78</v>
      </c>
      <c r="C136" s="15">
        <v>0.02</v>
      </c>
      <c r="D136" s="59">
        <v>4200</v>
      </c>
      <c r="E136" s="16">
        <v>84</v>
      </c>
      <c r="F136" s="78"/>
      <c r="G136" s="47"/>
      <c r="H136" s="47"/>
    </row>
    <row r="137" spans="1:8" x14ac:dyDescent="0.25">
      <c r="A137" s="69">
        <f t="shared" si="2"/>
        <v>16</v>
      </c>
      <c r="B137" s="11" t="s">
        <v>123</v>
      </c>
      <c r="C137" s="15">
        <v>0.02</v>
      </c>
      <c r="D137" s="59">
        <v>1400</v>
      </c>
      <c r="E137" s="16">
        <v>28</v>
      </c>
      <c r="F137" s="78"/>
      <c r="G137" s="47"/>
      <c r="H137" s="47"/>
    </row>
    <row r="138" spans="1:8" x14ac:dyDescent="0.25">
      <c r="A138" s="69">
        <f t="shared" si="2"/>
        <v>17</v>
      </c>
      <c r="B138" s="11" t="s">
        <v>78</v>
      </c>
      <c r="C138" s="15">
        <v>0.02</v>
      </c>
      <c r="D138" s="59">
        <v>4200</v>
      </c>
      <c r="E138" s="16">
        <v>84</v>
      </c>
      <c r="F138" s="78"/>
      <c r="G138" s="47"/>
      <c r="H138" s="47"/>
    </row>
    <row r="139" spans="1:8" x14ac:dyDescent="0.25">
      <c r="A139" s="69">
        <f t="shared" si="2"/>
        <v>18</v>
      </c>
      <c r="B139" s="11" t="s">
        <v>123</v>
      </c>
      <c r="C139" s="15">
        <v>0.02</v>
      </c>
      <c r="D139" s="59">
        <v>2100</v>
      </c>
      <c r="E139" s="16">
        <v>42</v>
      </c>
      <c r="F139" s="78"/>
      <c r="G139" s="47"/>
      <c r="H139" s="47"/>
    </row>
    <row r="140" spans="1:8" x14ac:dyDescent="0.25">
      <c r="A140" s="69">
        <f t="shared" si="2"/>
        <v>19</v>
      </c>
      <c r="B140" s="11" t="s">
        <v>122</v>
      </c>
      <c r="C140" s="15">
        <v>0.02</v>
      </c>
      <c r="D140" s="59">
        <v>1400</v>
      </c>
      <c r="E140" s="16">
        <v>28</v>
      </c>
      <c r="F140" s="78"/>
      <c r="G140" s="47"/>
      <c r="H140" s="47"/>
    </row>
    <row r="141" spans="1:8" x14ac:dyDescent="0.25">
      <c r="B141" s="109" t="s">
        <v>6</v>
      </c>
      <c r="C141" s="56"/>
      <c r="D141" s="110">
        <f>SUM(D122:D140)</f>
        <v>2287152</v>
      </c>
      <c r="E141" s="111">
        <f>SUM(E122:E140)</f>
        <v>46572</v>
      </c>
      <c r="F141" s="111">
        <f>SUM(F122:F131)</f>
        <v>0</v>
      </c>
      <c r="H141" s="47"/>
    </row>
    <row r="142" spans="1:8" x14ac:dyDescent="0.25">
      <c r="B142" s="77"/>
      <c r="F142" s="79"/>
    </row>
    <row r="143" spans="1:8" ht="15.75" x14ac:dyDescent="0.25">
      <c r="A143" s="5"/>
      <c r="B143" s="97" t="s">
        <v>94</v>
      </c>
      <c r="C143" s="5"/>
      <c r="D143" s="5"/>
      <c r="E143" s="5"/>
      <c r="F143" s="78"/>
    </row>
    <row r="144" spans="1:8" x14ac:dyDescent="0.25">
      <c r="A144" s="5">
        <v>1</v>
      </c>
      <c r="B144" s="20" t="s">
        <v>69</v>
      </c>
      <c r="C144" s="21">
        <v>0.05</v>
      </c>
      <c r="D144" s="98">
        <v>1320</v>
      </c>
      <c r="E144" s="5">
        <v>66</v>
      </c>
      <c r="F144" s="78"/>
    </row>
    <row r="145" spans="1:6" x14ac:dyDescent="0.25">
      <c r="A145" s="5">
        <v>2</v>
      </c>
      <c r="B145" s="20" t="s">
        <v>70</v>
      </c>
      <c r="C145" s="21">
        <v>0.05</v>
      </c>
      <c r="D145" s="98">
        <v>1000</v>
      </c>
      <c r="E145" s="5">
        <v>50</v>
      </c>
      <c r="F145" s="78"/>
    </row>
    <row r="146" spans="1:6" x14ac:dyDescent="0.25">
      <c r="A146" s="5">
        <v>3</v>
      </c>
      <c r="B146" s="20" t="s">
        <v>71</v>
      </c>
      <c r="C146" s="21">
        <v>0.05</v>
      </c>
      <c r="D146" s="98">
        <v>600</v>
      </c>
      <c r="E146" s="5">
        <v>30</v>
      </c>
      <c r="F146" s="78"/>
    </row>
    <row r="147" spans="1:6" x14ac:dyDescent="0.25">
      <c r="A147" s="5">
        <v>4</v>
      </c>
      <c r="B147" s="20" t="s">
        <v>72</v>
      </c>
      <c r="C147" s="21">
        <v>0.05</v>
      </c>
      <c r="D147" s="98">
        <v>600</v>
      </c>
      <c r="E147" s="5">
        <v>30</v>
      </c>
      <c r="F147" s="78"/>
    </row>
    <row r="148" spans="1:6" x14ac:dyDescent="0.25">
      <c r="A148" s="5">
        <v>5</v>
      </c>
      <c r="B148" s="20" t="s">
        <v>73</v>
      </c>
      <c r="C148" s="21">
        <v>0.05</v>
      </c>
      <c r="D148" s="98">
        <v>480</v>
      </c>
      <c r="E148" s="5">
        <v>24</v>
      </c>
      <c r="F148" s="78"/>
    </row>
    <row r="149" spans="1:6" x14ac:dyDescent="0.25">
      <c r="A149" s="5">
        <v>6</v>
      </c>
      <c r="B149" s="20" t="s">
        <v>69</v>
      </c>
      <c r="C149" s="21">
        <v>0.05</v>
      </c>
      <c r="D149" s="106">
        <v>5643</v>
      </c>
      <c r="E149" s="107">
        <v>297</v>
      </c>
      <c r="F149" s="78"/>
    </row>
    <row r="150" spans="1:6" x14ac:dyDescent="0.25">
      <c r="A150" s="5">
        <v>7</v>
      </c>
      <c r="B150" s="20" t="s">
        <v>70</v>
      </c>
      <c r="C150" s="21">
        <v>0.05</v>
      </c>
      <c r="D150" s="106">
        <v>4275</v>
      </c>
      <c r="E150" s="107">
        <v>225</v>
      </c>
      <c r="F150" s="78"/>
    </row>
    <row r="151" spans="1:6" x14ac:dyDescent="0.25">
      <c r="A151" s="5">
        <v>8</v>
      </c>
      <c r="B151" s="20" t="s">
        <v>71</v>
      </c>
      <c r="C151" s="21">
        <v>0.05</v>
      </c>
      <c r="D151" s="106">
        <v>2565</v>
      </c>
      <c r="E151" s="107">
        <v>135</v>
      </c>
      <c r="F151" s="78"/>
    </row>
    <row r="152" spans="1:6" x14ac:dyDescent="0.25">
      <c r="A152" s="5">
        <v>9</v>
      </c>
      <c r="B152" s="20" t="s">
        <v>72</v>
      </c>
      <c r="C152" s="21">
        <v>0.05</v>
      </c>
      <c r="D152" s="106">
        <v>2565</v>
      </c>
      <c r="E152" s="107">
        <v>135</v>
      </c>
      <c r="F152" s="78"/>
    </row>
    <row r="153" spans="1:6" x14ac:dyDescent="0.25">
      <c r="A153" s="5">
        <v>10</v>
      </c>
      <c r="B153" s="20" t="s">
        <v>73</v>
      </c>
      <c r="C153" s="21">
        <v>0.05</v>
      </c>
      <c r="D153" s="106">
        <v>2052</v>
      </c>
      <c r="E153" s="107">
        <v>108</v>
      </c>
      <c r="F153" s="78"/>
    </row>
    <row r="154" spans="1:6" x14ac:dyDescent="0.25">
      <c r="A154" s="5"/>
      <c r="B154" s="20"/>
      <c r="C154" s="112"/>
      <c r="D154" s="106"/>
      <c r="E154" s="107"/>
      <c r="F154" s="78"/>
    </row>
    <row r="155" spans="1:6" ht="15.75" thickBot="1" x14ac:dyDescent="0.3">
      <c r="A155" s="5"/>
      <c r="B155" s="20"/>
      <c r="C155" s="100" t="s">
        <v>6</v>
      </c>
      <c r="D155" s="101">
        <f>SUM(D144:D153)</f>
        <v>21100</v>
      </c>
      <c r="E155" s="101">
        <f>SUM(E144:E153)</f>
        <v>1100</v>
      </c>
      <c r="F155" s="78"/>
    </row>
    <row r="156" spans="1:6" ht="15.75" thickTop="1" x14ac:dyDescent="0.25">
      <c r="A156" s="5"/>
      <c r="B156" s="20"/>
      <c r="C156" s="99"/>
      <c r="D156" s="26"/>
      <c r="E156" s="26"/>
      <c r="F156" s="78"/>
    </row>
    <row r="157" spans="1:6" x14ac:dyDescent="0.25">
      <c r="A157" s="5"/>
      <c r="B157" s="19" t="s">
        <v>17</v>
      </c>
      <c r="C157" s="5"/>
      <c r="D157" s="5"/>
      <c r="E157" s="5"/>
      <c r="F157" s="5"/>
    </row>
    <row r="158" spans="1:6" x14ac:dyDescent="0.25">
      <c r="A158" s="5">
        <v>1</v>
      </c>
      <c r="B158" s="5" t="s">
        <v>53</v>
      </c>
      <c r="C158" s="21">
        <v>0.1</v>
      </c>
      <c r="D158" s="5">
        <v>15504</v>
      </c>
      <c r="E158" s="5">
        <v>1550</v>
      </c>
      <c r="F158" s="5"/>
    </row>
    <row r="159" spans="1:6" x14ac:dyDescent="0.25">
      <c r="A159" s="5">
        <v>2</v>
      </c>
      <c r="B159" s="5" t="s">
        <v>53</v>
      </c>
      <c r="C159" s="21">
        <v>0.1</v>
      </c>
      <c r="D159" s="5">
        <v>22000</v>
      </c>
      <c r="E159" s="5">
        <v>2200</v>
      </c>
      <c r="F159" s="5"/>
    </row>
    <row r="160" spans="1:6" x14ac:dyDescent="0.25">
      <c r="A160" s="5">
        <v>3</v>
      </c>
      <c r="B160" s="5" t="s">
        <v>53</v>
      </c>
      <c r="C160" s="21">
        <v>0.1</v>
      </c>
      <c r="D160" s="5">
        <v>10000</v>
      </c>
      <c r="E160" s="5">
        <v>1000</v>
      </c>
      <c r="F160" s="5"/>
    </row>
    <row r="161" spans="1:6" x14ac:dyDescent="0.25">
      <c r="A161" s="5">
        <v>4</v>
      </c>
      <c r="B161" s="5" t="s">
        <v>53</v>
      </c>
      <c r="C161" s="21">
        <v>0.1</v>
      </c>
      <c r="D161" s="5">
        <v>31000</v>
      </c>
      <c r="E161" s="5">
        <v>3100</v>
      </c>
      <c r="F161" s="5"/>
    </row>
    <row r="162" spans="1:6" x14ac:dyDescent="0.25">
      <c r="A162" s="5">
        <v>5</v>
      </c>
      <c r="B162" s="5" t="s">
        <v>53</v>
      </c>
      <c r="C162" s="21">
        <v>0.1</v>
      </c>
      <c r="D162" s="5">
        <v>8128</v>
      </c>
      <c r="E162" s="5">
        <v>813</v>
      </c>
      <c r="F162" s="5"/>
    </row>
    <row r="163" spans="1:6" x14ac:dyDescent="0.25">
      <c r="A163" s="5">
        <v>6</v>
      </c>
      <c r="B163" s="5" t="s">
        <v>53</v>
      </c>
      <c r="C163" s="21">
        <v>0.1</v>
      </c>
      <c r="D163" s="5">
        <v>15504</v>
      </c>
      <c r="E163" s="5">
        <v>1550</v>
      </c>
      <c r="F163" s="5"/>
    </row>
    <row r="164" spans="1:6" x14ac:dyDescent="0.25">
      <c r="A164" s="5">
        <v>7</v>
      </c>
      <c r="B164" s="5" t="s">
        <v>53</v>
      </c>
      <c r="C164" s="21">
        <v>0.1</v>
      </c>
      <c r="D164" s="5">
        <v>17500</v>
      </c>
      <c r="E164" s="5">
        <v>1750</v>
      </c>
      <c r="F164" s="5"/>
    </row>
    <row r="165" spans="1:6" x14ac:dyDescent="0.25">
      <c r="A165" s="5">
        <v>8</v>
      </c>
      <c r="B165" s="5" t="s">
        <v>53</v>
      </c>
      <c r="C165" s="21">
        <v>0.1</v>
      </c>
      <c r="D165" s="12">
        <v>28744</v>
      </c>
      <c r="E165" s="16">
        <v>2874</v>
      </c>
      <c r="F165" s="5"/>
    </row>
    <row r="166" spans="1:6" x14ac:dyDescent="0.25">
      <c r="A166" s="5"/>
      <c r="B166" s="20"/>
      <c r="C166" s="21"/>
      <c r="D166" s="12"/>
      <c r="E166" s="16"/>
      <c r="F166" s="5"/>
    </row>
    <row r="167" spans="1:6" x14ac:dyDescent="0.25">
      <c r="A167" s="5"/>
      <c r="B167" s="20"/>
      <c r="C167" s="21"/>
      <c r="D167" s="12"/>
      <c r="E167" s="16"/>
      <c r="F167" s="5"/>
    </row>
    <row r="168" spans="1:6" x14ac:dyDescent="0.25">
      <c r="A168" s="5"/>
      <c r="B168" s="20"/>
      <c r="C168" s="21" t="s">
        <v>6</v>
      </c>
      <c r="D168" s="17">
        <f>SUM(D157:D166)</f>
        <v>148380</v>
      </c>
      <c r="E168" s="17">
        <f>SUM(E157:E166)</f>
        <v>14837</v>
      </c>
      <c r="F168" s="5"/>
    </row>
    <row r="169" spans="1:6" x14ac:dyDescent="0.25">
      <c r="A169" s="5"/>
      <c r="B169" s="20"/>
      <c r="C169" s="21"/>
      <c r="D169" s="12"/>
      <c r="E169" s="87"/>
      <c r="F169" s="5"/>
    </row>
    <row r="170" spans="1:6" x14ac:dyDescent="0.25">
      <c r="A170" s="5"/>
      <c r="B170" s="20"/>
      <c r="C170" s="21"/>
      <c r="D170" s="12"/>
      <c r="E170" s="16"/>
      <c r="F170" s="5"/>
    </row>
    <row r="171" spans="1:6" x14ac:dyDescent="0.25">
      <c r="A171" s="5">
        <v>1</v>
      </c>
      <c r="B171" s="23" t="s">
        <v>19</v>
      </c>
      <c r="C171" s="24">
        <v>1E-3</v>
      </c>
      <c r="D171" s="12">
        <v>1215000</v>
      </c>
      <c r="E171" s="12">
        <f>D171*0.1/100</f>
        <v>1215</v>
      </c>
      <c r="F171" s="5" t="s">
        <v>96</v>
      </c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B173" t="s">
        <v>124</v>
      </c>
      <c r="C173" t="s">
        <v>125</v>
      </c>
      <c r="E173">
        <v>22851</v>
      </c>
    </row>
    <row r="177" spans="3:9" ht="15.75" thickBot="1" x14ac:dyDescent="0.3">
      <c r="C177" s="62" t="s">
        <v>41</v>
      </c>
      <c r="D177" s="83">
        <f>D171+D168+D155+D141+D118</f>
        <v>14731330</v>
      </c>
      <c r="E177" s="83">
        <f>E171+E168+E155+E141+E118</f>
        <v>134090</v>
      </c>
      <c r="F177" s="62"/>
    </row>
    <row r="178" spans="3:9" ht="15.75" thickTop="1" x14ac:dyDescent="0.25">
      <c r="I178" s="47"/>
    </row>
  </sheetData>
  <mergeCells count="2">
    <mergeCell ref="A1:F1"/>
    <mergeCell ref="A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9FB1-E83C-43F1-AA57-E969A783C232}">
  <dimension ref="A1:K20"/>
  <sheetViews>
    <sheetView zoomScaleNormal="100" workbookViewId="0">
      <selection activeCell="C12" sqref="C12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8.5703125" customWidth="1"/>
  </cols>
  <sheetData>
    <row r="1" spans="1:7" x14ac:dyDescent="0.25">
      <c r="A1" s="131" t="s">
        <v>9</v>
      </c>
      <c r="B1" s="131"/>
      <c r="C1" s="131"/>
      <c r="D1" s="132"/>
      <c r="E1" s="132"/>
      <c r="F1" s="131"/>
    </row>
    <row r="2" spans="1:7" x14ac:dyDescent="0.25">
      <c r="A2" s="131" t="s">
        <v>44</v>
      </c>
      <c r="B2" s="131"/>
      <c r="C2" s="131"/>
      <c r="D2" s="132"/>
      <c r="E2" s="132"/>
      <c r="F2" s="131"/>
    </row>
    <row r="3" spans="1:7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7" x14ac:dyDescent="0.25">
      <c r="A4" s="5">
        <v>1</v>
      </c>
      <c r="B4" s="9" t="s">
        <v>36</v>
      </c>
      <c r="C4" s="49"/>
      <c r="D4" s="5"/>
      <c r="E4" s="5"/>
      <c r="F4" s="5"/>
    </row>
    <row r="5" spans="1:7" x14ac:dyDescent="0.25">
      <c r="A5" s="5">
        <v>2</v>
      </c>
      <c r="B5" s="11" t="s">
        <v>14</v>
      </c>
      <c r="C5" s="49">
        <v>0.01</v>
      </c>
      <c r="D5" s="12">
        <v>2600</v>
      </c>
      <c r="E5" s="13">
        <v>26</v>
      </c>
      <c r="F5" s="5"/>
      <c r="G5" s="47"/>
    </row>
    <row r="6" spans="1:7" x14ac:dyDescent="0.25">
      <c r="A6" s="5">
        <v>3</v>
      </c>
      <c r="B6" s="11" t="s">
        <v>26</v>
      </c>
      <c r="C6" s="49">
        <v>0.01</v>
      </c>
      <c r="D6" s="12">
        <v>9750</v>
      </c>
      <c r="E6" s="13">
        <v>98</v>
      </c>
      <c r="F6" s="5"/>
      <c r="G6" s="47"/>
    </row>
    <row r="7" spans="1:7" x14ac:dyDescent="0.25">
      <c r="A7" s="5"/>
      <c r="B7" s="5"/>
      <c r="C7" s="9" t="s">
        <v>45</v>
      </c>
      <c r="D7" s="14">
        <f>SUM(D5:D6)</f>
        <v>12350</v>
      </c>
      <c r="E7" s="14">
        <f>SUM(E5:E6)</f>
        <v>124</v>
      </c>
      <c r="F7" s="5"/>
    </row>
    <row r="8" spans="1:7" x14ac:dyDescent="0.25">
      <c r="A8" s="6" t="s">
        <v>0</v>
      </c>
      <c r="B8" s="7" t="s">
        <v>1</v>
      </c>
      <c r="C8" s="7" t="s">
        <v>2</v>
      </c>
      <c r="D8" s="8" t="s">
        <v>3</v>
      </c>
      <c r="E8" s="8" t="s">
        <v>4</v>
      </c>
      <c r="F8" s="7" t="s">
        <v>5</v>
      </c>
    </row>
    <row r="9" spans="1:7" x14ac:dyDescent="0.25">
      <c r="A9" s="5"/>
      <c r="B9" s="9" t="s">
        <v>36</v>
      </c>
      <c r="C9" s="5"/>
      <c r="D9" s="5"/>
      <c r="E9" s="5"/>
      <c r="F9" s="5"/>
    </row>
    <row r="10" spans="1:7" x14ac:dyDescent="0.25">
      <c r="A10" s="5">
        <v>1</v>
      </c>
      <c r="B10" s="11" t="s">
        <v>43</v>
      </c>
      <c r="C10" s="15">
        <v>0.02</v>
      </c>
      <c r="D10" s="12">
        <v>71372</v>
      </c>
      <c r="E10" s="16">
        <v>1427</v>
      </c>
      <c r="F10" s="5"/>
      <c r="G10" s="48"/>
    </row>
    <row r="11" spans="1:7" x14ac:dyDescent="0.25">
      <c r="A11" s="5">
        <f t="shared" ref="A11:A12" si="0">A10+1</f>
        <v>2</v>
      </c>
      <c r="B11" s="11" t="s">
        <v>16</v>
      </c>
      <c r="C11" s="15">
        <v>0.02</v>
      </c>
      <c r="D11" s="12">
        <v>34968</v>
      </c>
      <c r="E11" s="16">
        <v>699</v>
      </c>
      <c r="F11" s="5"/>
      <c r="G11" s="48"/>
    </row>
    <row r="12" spans="1:7" x14ac:dyDescent="0.25">
      <c r="A12" s="5">
        <f t="shared" si="0"/>
        <v>3</v>
      </c>
      <c r="B12" s="11" t="s">
        <v>28</v>
      </c>
      <c r="C12" s="15">
        <v>0.02</v>
      </c>
      <c r="D12" s="12">
        <v>20405</v>
      </c>
      <c r="E12" s="16">
        <v>481</v>
      </c>
      <c r="F12" s="5"/>
      <c r="G12" s="48"/>
    </row>
    <row r="13" spans="1:7" x14ac:dyDescent="0.25">
      <c r="A13" s="5"/>
      <c r="B13" s="5"/>
      <c r="C13" s="5" t="s">
        <v>45</v>
      </c>
      <c r="D13" s="17">
        <f>SUM(D10:D12)</f>
        <v>126745</v>
      </c>
      <c r="E13" s="18">
        <f>SUM(E10:E12)</f>
        <v>2607</v>
      </c>
      <c r="F13" s="5"/>
    </row>
    <row r="14" spans="1:7" x14ac:dyDescent="0.25">
      <c r="A14" s="6"/>
      <c r="B14" s="7"/>
      <c r="C14" s="7"/>
      <c r="D14" s="8"/>
      <c r="E14" s="8"/>
      <c r="F14" s="7"/>
    </row>
    <row r="15" spans="1:7" x14ac:dyDescent="0.25">
      <c r="A15" s="5"/>
      <c r="B15" s="19" t="s">
        <v>17</v>
      </c>
      <c r="C15" s="5"/>
      <c r="D15" s="5"/>
      <c r="E15" s="5"/>
      <c r="F15" s="5"/>
    </row>
    <row r="16" spans="1:7" x14ac:dyDescent="0.25">
      <c r="A16" s="5"/>
      <c r="B16" s="5"/>
      <c r="C16" s="5"/>
      <c r="D16" s="5"/>
      <c r="E16" s="5"/>
      <c r="F16" s="5"/>
    </row>
    <row r="17" spans="1:11" x14ac:dyDescent="0.25">
      <c r="A17" s="5">
        <v>1</v>
      </c>
      <c r="B17" s="20" t="s">
        <v>40</v>
      </c>
      <c r="C17" s="50">
        <v>0.1</v>
      </c>
      <c r="D17" s="12">
        <v>19639</v>
      </c>
      <c r="E17" s="16">
        <f>D17*10/100</f>
        <v>1963.9</v>
      </c>
      <c r="F17" s="5"/>
      <c r="G17" s="48"/>
    </row>
    <row r="18" spans="1:11" x14ac:dyDescent="0.25">
      <c r="A18" s="5"/>
      <c r="B18" s="5"/>
      <c r="C18" s="5"/>
      <c r="D18" s="22"/>
      <c r="E18" s="22"/>
      <c r="F18" s="5"/>
      <c r="G18" s="48"/>
    </row>
    <row r="19" spans="1:11" ht="15.75" thickBot="1" x14ac:dyDescent="0.3">
      <c r="A19" s="5"/>
      <c r="B19" s="25" t="s">
        <v>41</v>
      </c>
      <c r="C19" s="27"/>
      <c r="D19" s="28">
        <f>D7+D13+D18</f>
        <v>139095</v>
      </c>
      <c r="E19" s="28">
        <f>E7+E13+E17</f>
        <v>4694.8999999999996</v>
      </c>
      <c r="F19" s="27"/>
      <c r="K19" s="5"/>
    </row>
    <row r="20" spans="1:11" ht="15.75" thickTop="1" x14ac:dyDescent="0.25">
      <c r="A20" s="5"/>
      <c r="B20" s="5"/>
      <c r="C20" s="26"/>
      <c r="D20" s="26"/>
      <c r="E20" s="26"/>
      <c r="F20" s="2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77098-BAF8-4BD7-A89A-8B292E092B01}">
  <dimension ref="A1:L94"/>
  <sheetViews>
    <sheetView topLeftCell="A75" zoomScaleNormal="100" workbookViewId="0">
      <selection activeCell="E93" sqref="E93"/>
    </sheetView>
  </sheetViews>
  <sheetFormatPr defaultColWidth="9.140625" defaultRowHeight="13.5" x14ac:dyDescent="0.2"/>
  <cols>
    <col min="1" max="1" width="6.28515625" style="4" bestFit="1" customWidth="1"/>
    <col min="2" max="2" width="35.85546875" style="1" customWidth="1"/>
    <col min="3" max="3" width="9.42578125" style="1" customWidth="1"/>
    <col min="4" max="4" width="11.85546875" style="2" customWidth="1"/>
    <col min="5" max="5" width="10.28515625" style="2" bestFit="1" customWidth="1"/>
    <col min="6" max="6" width="7.5703125" style="1" customWidth="1"/>
    <col min="7" max="7" width="9.140625" style="1" customWidth="1"/>
    <col min="8" max="16384" width="9.140625" style="1"/>
  </cols>
  <sheetData>
    <row r="1" spans="1:8" x14ac:dyDescent="0.2">
      <c r="A1" s="131" t="s">
        <v>9</v>
      </c>
      <c r="B1" s="131"/>
      <c r="C1" s="131"/>
      <c r="D1" s="132"/>
      <c r="E1" s="132"/>
      <c r="F1" s="131"/>
    </row>
    <row r="2" spans="1:8" x14ac:dyDescent="0.2">
      <c r="A2" s="131" t="s">
        <v>146</v>
      </c>
      <c r="B2" s="131"/>
      <c r="C2" s="131"/>
      <c r="D2" s="132"/>
      <c r="E2" s="132"/>
      <c r="F2" s="131"/>
    </row>
    <row r="3" spans="1:8" x14ac:dyDescent="0.2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ht="15" x14ac:dyDescent="0.25">
      <c r="A4" s="29"/>
      <c r="B4" s="29" t="s">
        <v>35</v>
      </c>
      <c r="C4" s="7"/>
      <c r="D4" s="8"/>
      <c r="E4" s="8"/>
      <c r="F4" s="23" t="s">
        <v>7</v>
      </c>
    </row>
    <row r="5" spans="1:8" x14ac:dyDescent="0.2">
      <c r="A5" s="44">
        <v>1</v>
      </c>
      <c r="B5" s="8" t="s">
        <v>25</v>
      </c>
      <c r="C5" s="10">
        <v>0.01</v>
      </c>
      <c r="D5" s="8">
        <v>9775</v>
      </c>
      <c r="E5" s="16">
        <v>98</v>
      </c>
      <c r="F5" s="7"/>
      <c r="G5" s="119">
        <f>D5*1/100</f>
        <v>97.75</v>
      </c>
      <c r="H5" s="119"/>
    </row>
    <row r="6" spans="1:8" x14ac:dyDescent="0.2">
      <c r="A6" s="44">
        <f>A5+1</f>
        <v>2</v>
      </c>
      <c r="B6" s="8" t="s">
        <v>24</v>
      </c>
      <c r="C6" s="10">
        <v>0.01</v>
      </c>
      <c r="D6" s="8">
        <v>2500</v>
      </c>
      <c r="E6" s="16">
        <v>25</v>
      </c>
      <c r="F6" s="7"/>
      <c r="G6" s="119"/>
      <c r="H6" s="119"/>
    </row>
    <row r="7" spans="1:8" x14ac:dyDescent="0.2">
      <c r="A7" s="44">
        <f t="shared" ref="A7:A65" si="0">A6+1</f>
        <v>3</v>
      </c>
      <c r="B7" s="8" t="s">
        <v>30</v>
      </c>
      <c r="C7" s="10">
        <v>0.01</v>
      </c>
      <c r="D7" s="8">
        <v>6900</v>
      </c>
      <c r="E7" s="16">
        <v>69</v>
      </c>
      <c r="F7" s="7"/>
      <c r="G7" s="119"/>
      <c r="H7" s="119"/>
    </row>
    <row r="8" spans="1:8" x14ac:dyDescent="0.2">
      <c r="A8" s="44">
        <f t="shared" si="0"/>
        <v>4</v>
      </c>
      <c r="B8" s="8" t="s">
        <v>22</v>
      </c>
      <c r="C8" s="10">
        <v>0.01</v>
      </c>
      <c r="D8" s="8">
        <v>2500</v>
      </c>
      <c r="E8" s="16">
        <v>25</v>
      </c>
      <c r="F8" s="7"/>
      <c r="G8" s="119"/>
      <c r="H8" s="119"/>
    </row>
    <row r="9" spans="1:8" x14ac:dyDescent="0.2">
      <c r="A9" s="44">
        <f t="shared" si="0"/>
        <v>5</v>
      </c>
      <c r="B9" s="8" t="s">
        <v>76</v>
      </c>
      <c r="C9" s="10">
        <v>0.01</v>
      </c>
      <c r="D9" s="8">
        <v>1200</v>
      </c>
      <c r="E9" s="16">
        <v>12</v>
      </c>
      <c r="F9" s="7"/>
      <c r="G9" s="119"/>
      <c r="H9" s="119"/>
    </row>
    <row r="10" spans="1:8" x14ac:dyDescent="0.2">
      <c r="A10" s="44">
        <f t="shared" si="0"/>
        <v>6</v>
      </c>
      <c r="B10" s="8" t="s">
        <v>64</v>
      </c>
      <c r="C10" s="10">
        <v>0.01</v>
      </c>
      <c r="D10" s="8">
        <v>3750</v>
      </c>
      <c r="E10" s="16">
        <v>37</v>
      </c>
      <c r="F10" s="7"/>
      <c r="G10" s="119"/>
      <c r="H10" s="119"/>
    </row>
    <row r="11" spans="1:8" x14ac:dyDescent="0.2">
      <c r="A11" s="44">
        <f t="shared" si="0"/>
        <v>7</v>
      </c>
      <c r="B11" s="8" t="s">
        <v>21</v>
      </c>
      <c r="C11" s="10">
        <v>0.01</v>
      </c>
      <c r="D11" s="8">
        <v>1250</v>
      </c>
      <c r="E11" s="16">
        <v>12</v>
      </c>
      <c r="F11" s="7"/>
      <c r="G11" s="119"/>
      <c r="H11" s="119"/>
    </row>
    <row r="12" spans="1:8" x14ac:dyDescent="0.2">
      <c r="A12" s="44">
        <f t="shared" si="0"/>
        <v>8</v>
      </c>
      <c r="B12" s="8" t="s">
        <v>13</v>
      </c>
      <c r="C12" s="10">
        <v>0.01</v>
      </c>
      <c r="D12" s="8">
        <v>50000</v>
      </c>
      <c r="E12" s="16">
        <v>500</v>
      </c>
      <c r="F12" s="7"/>
      <c r="G12" s="119"/>
      <c r="H12" s="119"/>
    </row>
    <row r="13" spans="1:8" x14ac:dyDescent="0.2">
      <c r="A13" s="44">
        <f t="shared" si="0"/>
        <v>9</v>
      </c>
      <c r="B13" s="8" t="s">
        <v>55</v>
      </c>
      <c r="C13" s="10">
        <v>0.01</v>
      </c>
      <c r="D13" s="8">
        <v>20000</v>
      </c>
      <c r="E13" s="16">
        <v>200</v>
      </c>
      <c r="F13" s="7"/>
      <c r="G13" s="119"/>
      <c r="H13" s="119"/>
    </row>
    <row r="14" spans="1:8" x14ac:dyDescent="0.2">
      <c r="A14" s="44">
        <f t="shared" si="0"/>
        <v>10</v>
      </c>
      <c r="B14" s="8" t="s">
        <v>12</v>
      </c>
      <c r="C14" s="10">
        <v>0.01</v>
      </c>
      <c r="D14" s="8">
        <v>50000</v>
      </c>
      <c r="E14" s="16">
        <v>500</v>
      </c>
      <c r="F14" s="7"/>
      <c r="G14" s="119"/>
      <c r="H14" s="119"/>
    </row>
    <row r="15" spans="1:8" x14ac:dyDescent="0.2">
      <c r="A15" s="44">
        <f t="shared" si="0"/>
        <v>11</v>
      </c>
      <c r="B15" s="8" t="s">
        <v>10</v>
      </c>
      <c r="C15" s="10">
        <v>0.01</v>
      </c>
      <c r="D15" s="8">
        <v>50000</v>
      </c>
      <c r="E15" s="16">
        <v>500</v>
      </c>
      <c r="F15" s="7"/>
      <c r="G15" s="119"/>
      <c r="H15" s="119"/>
    </row>
    <row r="16" spans="1:8" x14ac:dyDescent="0.2">
      <c r="A16" s="44">
        <f t="shared" si="0"/>
        <v>12</v>
      </c>
      <c r="B16" s="8" t="s">
        <v>77</v>
      </c>
      <c r="C16" s="10">
        <v>0.01</v>
      </c>
      <c r="D16" s="8">
        <v>125350</v>
      </c>
      <c r="E16" s="16">
        <v>1254</v>
      </c>
      <c r="F16" s="7"/>
      <c r="G16" s="119"/>
      <c r="H16" s="119"/>
    </row>
    <row r="17" spans="1:8" x14ac:dyDescent="0.2">
      <c r="A17" s="44">
        <f t="shared" si="0"/>
        <v>13</v>
      </c>
      <c r="B17" s="8" t="s">
        <v>14</v>
      </c>
      <c r="C17" s="10">
        <v>0.01</v>
      </c>
      <c r="D17" s="8">
        <v>20200</v>
      </c>
      <c r="E17" s="16">
        <v>202</v>
      </c>
      <c r="F17" s="7"/>
      <c r="G17" s="119"/>
      <c r="H17" s="119"/>
    </row>
    <row r="18" spans="1:8" x14ac:dyDescent="0.2">
      <c r="A18" s="44">
        <v>14</v>
      </c>
      <c r="B18" s="8" t="s">
        <v>26</v>
      </c>
      <c r="C18" s="10">
        <v>0.01</v>
      </c>
      <c r="D18" s="8">
        <v>117800</v>
      </c>
      <c r="E18" s="16">
        <v>1178</v>
      </c>
      <c r="F18" s="7"/>
      <c r="G18" s="119"/>
      <c r="H18" s="119"/>
    </row>
    <row r="19" spans="1:8" x14ac:dyDescent="0.2">
      <c r="A19" s="44">
        <f t="shared" si="0"/>
        <v>15</v>
      </c>
      <c r="B19" s="8" t="s">
        <v>88</v>
      </c>
      <c r="C19" s="10">
        <v>0.01</v>
      </c>
      <c r="D19" s="8">
        <v>14341</v>
      </c>
      <c r="E19" s="16">
        <v>143</v>
      </c>
      <c r="F19" s="7"/>
      <c r="G19" s="119"/>
      <c r="H19" s="119"/>
    </row>
    <row r="20" spans="1:8" x14ac:dyDescent="0.2">
      <c r="A20" s="44">
        <f t="shared" si="0"/>
        <v>16</v>
      </c>
      <c r="B20" s="8" t="s">
        <v>50</v>
      </c>
      <c r="C20" s="10">
        <v>0.01</v>
      </c>
      <c r="D20" s="8">
        <v>50000</v>
      </c>
      <c r="E20" s="16">
        <v>500</v>
      </c>
      <c r="F20" s="7"/>
      <c r="G20" s="119"/>
      <c r="H20" s="119"/>
    </row>
    <row r="21" spans="1:8" x14ac:dyDescent="0.2">
      <c r="A21" s="44">
        <f t="shared" si="0"/>
        <v>17</v>
      </c>
      <c r="B21" s="8" t="s">
        <v>32</v>
      </c>
      <c r="C21" s="10">
        <v>0.01</v>
      </c>
      <c r="D21" s="8">
        <v>40000</v>
      </c>
      <c r="E21" s="16">
        <v>400</v>
      </c>
      <c r="F21" s="7"/>
      <c r="G21" s="119"/>
      <c r="H21" s="119"/>
    </row>
    <row r="22" spans="1:8" x14ac:dyDescent="0.2">
      <c r="A22" s="44">
        <f t="shared" si="0"/>
        <v>18</v>
      </c>
      <c r="B22" s="8" t="s">
        <v>13</v>
      </c>
      <c r="C22" s="10">
        <v>0.01</v>
      </c>
      <c r="D22" s="8">
        <v>30000</v>
      </c>
      <c r="E22" s="16">
        <v>300</v>
      </c>
      <c r="F22" s="7"/>
      <c r="G22" s="119"/>
      <c r="H22" s="119"/>
    </row>
    <row r="23" spans="1:8" x14ac:dyDescent="0.2">
      <c r="A23" s="44">
        <f t="shared" si="0"/>
        <v>19</v>
      </c>
      <c r="B23" s="8" t="s">
        <v>11</v>
      </c>
      <c r="C23" s="10">
        <v>0.01</v>
      </c>
      <c r="D23" s="8">
        <v>30000</v>
      </c>
      <c r="E23" s="16">
        <v>300</v>
      </c>
      <c r="F23" s="7"/>
      <c r="G23" s="119"/>
      <c r="H23" s="119"/>
    </row>
    <row r="24" spans="1:8" x14ac:dyDescent="0.2">
      <c r="A24" s="44">
        <f t="shared" si="0"/>
        <v>20</v>
      </c>
      <c r="B24" s="8" t="s">
        <v>10</v>
      </c>
      <c r="C24" s="10">
        <v>0.01</v>
      </c>
      <c r="D24" s="8">
        <v>50000</v>
      </c>
      <c r="E24" s="16">
        <v>500</v>
      </c>
      <c r="F24" s="7"/>
      <c r="G24" s="119"/>
      <c r="H24" s="119"/>
    </row>
    <row r="25" spans="1:8" x14ac:dyDescent="0.2">
      <c r="A25" s="44">
        <f t="shared" si="0"/>
        <v>21</v>
      </c>
      <c r="B25" s="8" t="s">
        <v>24</v>
      </c>
      <c r="C25" s="10">
        <v>0.01</v>
      </c>
      <c r="D25" s="8">
        <v>2813</v>
      </c>
      <c r="E25" s="16">
        <v>28</v>
      </c>
      <c r="F25" s="7"/>
      <c r="G25" s="119"/>
      <c r="H25" s="119"/>
    </row>
    <row r="26" spans="1:8" x14ac:dyDescent="0.2">
      <c r="A26" s="44">
        <f t="shared" si="0"/>
        <v>22</v>
      </c>
      <c r="B26" s="8" t="s">
        <v>25</v>
      </c>
      <c r="C26" s="10">
        <v>0.01</v>
      </c>
      <c r="D26" s="8">
        <v>12649</v>
      </c>
      <c r="E26" s="16">
        <v>126</v>
      </c>
      <c r="F26" s="7"/>
      <c r="G26" s="119"/>
      <c r="H26" s="119"/>
    </row>
    <row r="27" spans="1:8" x14ac:dyDescent="0.2">
      <c r="A27" s="44">
        <f t="shared" si="0"/>
        <v>23</v>
      </c>
      <c r="B27" s="8" t="s">
        <v>30</v>
      </c>
      <c r="C27" s="10">
        <v>0.01</v>
      </c>
      <c r="D27" s="8">
        <v>6900</v>
      </c>
      <c r="E27" s="16">
        <v>69</v>
      </c>
      <c r="F27" s="7"/>
      <c r="G27" s="119"/>
      <c r="H27" s="119"/>
    </row>
    <row r="28" spans="1:8" x14ac:dyDescent="0.2">
      <c r="A28" s="44">
        <f t="shared" si="0"/>
        <v>24</v>
      </c>
      <c r="B28" s="8" t="s">
        <v>22</v>
      </c>
      <c r="C28" s="10">
        <v>0.01</v>
      </c>
      <c r="D28" s="8">
        <v>2800</v>
      </c>
      <c r="E28" s="16">
        <v>28</v>
      </c>
      <c r="F28" s="7"/>
      <c r="G28" s="119"/>
      <c r="H28" s="119"/>
    </row>
    <row r="29" spans="1:8" x14ac:dyDescent="0.2">
      <c r="A29" s="44">
        <f t="shared" si="0"/>
        <v>25</v>
      </c>
      <c r="B29" s="8" t="s">
        <v>64</v>
      </c>
      <c r="C29" s="10">
        <v>0.01</v>
      </c>
      <c r="D29" s="8">
        <v>5000</v>
      </c>
      <c r="E29" s="16">
        <v>50</v>
      </c>
      <c r="F29" s="7"/>
      <c r="G29" s="119"/>
      <c r="H29" s="119"/>
    </row>
    <row r="30" spans="1:8" x14ac:dyDescent="0.2">
      <c r="A30" s="44">
        <f t="shared" si="0"/>
        <v>26</v>
      </c>
      <c r="B30" s="8" t="s">
        <v>21</v>
      </c>
      <c r="C30" s="10">
        <v>0.01</v>
      </c>
      <c r="D30" s="8">
        <v>2500</v>
      </c>
      <c r="E30" s="16">
        <v>25</v>
      </c>
      <c r="F30" s="7"/>
      <c r="G30" s="119"/>
      <c r="H30" s="119"/>
    </row>
    <row r="31" spans="1:8" x14ac:dyDescent="0.2">
      <c r="A31" s="44">
        <f t="shared" si="0"/>
        <v>27</v>
      </c>
      <c r="B31" s="8" t="s">
        <v>137</v>
      </c>
      <c r="C31" s="10">
        <v>0.01</v>
      </c>
      <c r="D31" s="8">
        <v>1400</v>
      </c>
      <c r="E31" s="16">
        <v>14</v>
      </c>
      <c r="F31" s="7"/>
      <c r="G31" s="119"/>
      <c r="H31" s="119"/>
    </row>
    <row r="32" spans="1:8" x14ac:dyDescent="0.2">
      <c r="A32" s="44">
        <f t="shared" si="0"/>
        <v>28</v>
      </c>
      <c r="B32" s="8" t="s">
        <v>77</v>
      </c>
      <c r="C32" s="10">
        <v>0.01</v>
      </c>
      <c r="D32" s="8">
        <v>139450</v>
      </c>
      <c r="E32" s="16">
        <v>1395</v>
      </c>
      <c r="F32" s="7"/>
      <c r="G32" s="119"/>
      <c r="H32" s="119"/>
    </row>
    <row r="33" spans="1:8" x14ac:dyDescent="0.2">
      <c r="A33" s="44">
        <f t="shared" si="0"/>
        <v>29</v>
      </c>
      <c r="B33" s="8" t="s">
        <v>14</v>
      </c>
      <c r="C33" s="10">
        <v>0.01</v>
      </c>
      <c r="D33" s="8">
        <v>53800</v>
      </c>
      <c r="E33" s="16">
        <v>538</v>
      </c>
      <c r="F33" s="7"/>
      <c r="G33" s="119"/>
      <c r="H33" s="119"/>
    </row>
    <row r="34" spans="1:8" x14ac:dyDescent="0.2">
      <c r="A34" s="44">
        <f t="shared" si="0"/>
        <v>30</v>
      </c>
      <c r="B34" s="8" t="s">
        <v>26</v>
      </c>
      <c r="C34" s="10">
        <v>0.01</v>
      </c>
      <c r="D34" s="8">
        <v>222660</v>
      </c>
      <c r="E34" s="16">
        <v>2227</v>
      </c>
      <c r="F34" s="7"/>
      <c r="G34" s="119"/>
      <c r="H34" s="119"/>
    </row>
    <row r="35" spans="1:8" x14ac:dyDescent="0.2">
      <c r="A35" s="44">
        <f t="shared" si="0"/>
        <v>31</v>
      </c>
      <c r="B35" s="8" t="s">
        <v>92</v>
      </c>
      <c r="C35" s="10">
        <v>0.01</v>
      </c>
      <c r="D35" s="8">
        <v>4280</v>
      </c>
      <c r="E35" s="16">
        <v>43</v>
      </c>
      <c r="F35" s="7"/>
      <c r="G35" s="119"/>
      <c r="H35" s="119"/>
    </row>
    <row r="36" spans="1:8" x14ac:dyDescent="0.2">
      <c r="A36" s="44">
        <f t="shared" si="0"/>
        <v>32</v>
      </c>
      <c r="B36" s="8" t="s">
        <v>138</v>
      </c>
      <c r="C36" s="10">
        <v>0.01</v>
      </c>
      <c r="D36" s="8">
        <v>700</v>
      </c>
      <c r="E36" s="16">
        <v>7</v>
      </c>
      <c r="F36" s="7"/>
      <c r="G36" s="119"/>
      <c r="H36" s="119"/>
    </row>
    <row r="37" spans="1:8" x14ac:dyDescent="0.2">
      <c r="A37" s="44">
        <f t="shared" si="0"/>
        <v>33</v>
      </c>
      <c r="B37" s="8" t="s">
        <v>24</v>
      </c>
      <c r="C37" s="10">
        <v>0.01</v>
      </c>
      <c r="D37" s="8">
        <v>4300</v>
      </c>
      <c r="E37" s="16">
        <v>43</v>
      </c>
      <c r="F37" s="7"/>
      <c r="G37" s="119"/>
      <c r="H37" s="119"/>
    </row>
    <row r="38" spans="1:8" x14ac:dyDescent="0.2">
      <c r="A38" s="44">
        <f t="shared" si="0"/>
        <v>34</v>
      </c>
      <c r="B38" s="8" t="s">
        <v>25</v>
      </c>
      <c r="C38" s="10">
        <v>0.01</v>
      </c>
      <c r="D38" s="8">
        <v>15524</v>
      </c>
      <c r="E38" s="16">
        <v>155</v>
      </c>
      <c r="F38" s="7"/>
      <c r="G38" s="119"/>
      <c r="H38" s="119"/>
    </row>
    <row r="39" spans="1:8" x14ac:dyDescent="0.2">
      <c r="A39" s="44">
        <f t="shared" si="0"/>
        <v>35</v>
      </c>
      <c r="B39" s="8" t="s">
        <v>30</v>
      </c>
      <c r="C39" s="10">
        <v>0.01</v>
      </c>
      <c r="D39" s="8">
        <v>11500</v>
      </c>
      <c r="E39" s="16">
        <v>115</v>
      </c>
      <c r="F39" s="7"/>
      <c r="G39" s="119"/>
      <c r="H39" s="119"/>
    </row>
    <row r="40" spans="1:8" x14ac:dyDescent="0.2">
      <c r="A40" s="44">
        <f t="shared" si="0"/>
        <v>36</v>
      </c>
      <c r="B40" s="8" t="s">
        <v>22</v>
      </c>
      <c r="C40" s="10">
        <v>0.01</v>
      </c>
      <c r="D40" s="8">
        <v>2813</v>
      </c>
      <c r="E40" s="16">
        <v>28</v>
      </c>
      <c r="F40" s="7"/>
      <c r="G40" s="119"/>
      <c r="H40" s="119"/>
    </row>
    <row r="41" spans="1:8" x14ac:dyDescent="0.2">
      <c r="A41" s="44">
        <f t="shared" si="0"/>
        <v>37</v>
      </c>
      <c r="B41" s="8" t="s">
        <v>76</v>
      </c>
      <c r="C41" s="10">
        <v>0.01</v>
      </c>
      <c r="D41" s="8">
        <v>2400</v>
      </c>
      <c r="E41" s="16">
        <v>24</v>
      </c>
      <c r="F41" s="7"/>
      <c r="G41" s="119"/>
      <c r="H41" s="119"/>
    </row>
    <row r="42" spans="1:8" x14ac:dyDescent="0.2">
      <c r="A42" s="44">
        <f t="shared" si="0"/>
        <v>38</v>
      </c>
      <c r="B42" s="8" t="s">
        <v>21</v>
      </c>
      <c r="C42" s="10">
        <v>0.01</v>
      </c>
      <c r="D42" s="8">
        <v>2500</v>
      </c>
      <c r="E42" s="16">
        <v>25</v>
      </c>
      <c r="F42" s="7"/>
      <c r="G42" s="119"/>
      <c r="H42" s="119"/>
    </row>
    <row r="43" spans="1:8" x14ac:dyDescent="0.2">
      <c r="A43" s="44">
        <f t="shared" si="0"/>
        <v>39</v>
      </c>
      <c r="B43" s="8" t="s">
        <v>50</v>
      </c>
      <c r="C43" s="10">
        <v>0.01</v>
      </c>
      <c r="D43" s="8">
        <v>20000</v>
      </c>
      <c r="E43" s="16">
        <v>200</v>
      </c>
      <c r="F43" s="7"/>
      <c r="G43" s="119"/>
      <c r="H43" s="119"/>
    </row>
    <row r="44" spans="1:8" x14ac:dyDescent="0.2">
      <c r="A44" s="44">
        <f t="shared" si="0"/>
        <v>40</v>
      </c>
      <c r="B44" s="8" t="s">
        <v>47</v>
      </c>
      <c r="C44" s="10">
        <v>0.01</v>
      </c>
      <c r="D44" s="8">
        <v>50000</v>
      </c>
      <c r="E44" s="16">
        <v>500</v>
      </c>
      <c r="F44" s="7"/>
      <c r="G44" s="119"/>
      <c r="H44" s="119"/>
    </row>
    <row r="45" spans="1:8" x14ac:dyDescent="0.2">
      <c r="A45" s="44">
        <f t="shared" si="0"/>
        <v>41</v>
      </c>
      <c r="B45" s="8" t="s">
        <v>12</v>
      </c>
      <c r="C45" s="10">
        <v>0.01</v>
      </c>
      <c r="D45" s="8">
        <v>20000</v>
      </c>
      <c r="E45" s="16">
        <v>200</v>
      </c>
      <c r="F45" s="7"/>
      <c r="G45" s="119"/>
      <c r="H45" s="119"/>
    </row>
    <row r="46" spans="1:8" x14ac:dyDescent="0.2">
      <c r="A46" s="44">
        <f t="shared" si="0"/>
        <v>42</v>
      </c>
      <c r="B46" s="8" t="s">
        <v>10</v>
      </c>
      <c r="C46" s="10">
        <v>0.01</v>
      </c>
      <c r="D46" s="8">
        <v>20000</v>
      </c>
      <c r="E46" s="16">
        <v>200</v>
      </c>
      <c r="F46" s="7"/>
      <c r="G46" s="119"/>
      <c r="H46" s="119"/>
    </row>
    <row r="47" spans="1:8" x14ac:dyDescent="0.2">
      <c r="A47" s="44">
        <f t="shared" si="0"/>
        <v>43</v>
      </c>
      <c r="B47" s="8" t="s">
        <v>139</v>
      </c>
      <c r="C47" s="10">
        <v>0.01</v>
      </c>
      <c r="D47" s="8">
        <v>7860</v>
      </c>
      <c r="E47" s="16">
        <v>78</v>
      </c>
      <c r="F47" s="7"/>
      <c r="G47" s="119"/>
      <c r="H47" s="119"/>
    </row>
    <row r="48" spans="1:8" x14ac:dyDescent="0.2">
      <c r="A48" s="44">
        <f t="shared" si="0"/>
        <v>44</v>
      </c>
      <c r="B48" s="8" t="s">
        <v>77</v>
      </c>
      <c r="C48" s="10">
        <v>0.01</v>
      </c>
      <c r="D48" s="8">
        <v>88000</v>
      </c>
      <c r="E48" s="16">
        <v>880</v>
      </c>
      <c r="F48" s="7"/>
      <c r="G48" s="119"/>
      <c r="H48" s="119"/>
    </row>
    <row r="49" spans="1:8" x14ac:dyDescent="0.2">
      <c r="A49" s="44">
        <f t="shared" si="0"/>
        <v>45</v>
      </c>
      <c r="B49" s="8" t="s">
        <v>26</v>
      </c>
      <c r="C49" s="10">
        <v>0.01</v>
      </c>
      <c r="D49" s="8">
        <v>417100</v>
      </c>
      <c r="E49" s="16">
        <v>4171</v>
      </c>
      <c r="F49" s="7"/>
      <c r="G49" s="119"/>
      <c r="H49" s="119"/>
    </row>
    <row r="50" spans="1:8" x14ac:dyDescent="0.2">
      <c r="A50" s="44">
        <f t="shared" si="0"/>
        <v>46</v>
      </c>
      <c r="B50" s="8" t="s">
        <v>14</v>
      </c>
      <c r="C50" s="10">
        <v>0.01</v>
      </c>
      <c r="D50" s="8">
        <v>79694</v>
      </c>
      <c r="E50" s="16">
        <v>797</v>
      </c>
      <c r="F50" s="7"/>
      <c r="G50" s="119"/>
      <c r="H50" s="119"/>
    </row>
    <row r="51" spans="1:8" x14ac:dyDescent="0.2">
      <c r="A51" s="44">
        <f t="shared" si="0"/>
        <v>47</v>
      </c>
      <c r="B51" s="8" t="s">
        <v>21</v>
      </c>
      <c r="C51" s="10">
        <v>0.01</v>
      </c>
      <c r="D51" s="8">
        <v>2500</v>
      </c>
      <c r="E51" s="16">
        <v>25</v>
      </c>
      <c r="F51" s="7"/>
      <c r="G51" s="119"/>
      <c r="H51" s="119"/>
    </row>
    <row r="52" spans="1:8" x14ac:dyDescent="0.2">
      <c r="A52" s="44">
        <f t="shared" si="0"/>
        <v>48</v>
      </c>
      <c r="B52" s="8" t="s">
        <v>22</v>
      </c>
      <c r="C52" s="10">
        <v>0.01</v>
      </c>
      <c r="D52" s="8">
        <v>2500</v>
      </c>
      <c r="E52" s="16">
        <v>25</v>
      </c>
      <c r="F52" s="7"/>
      <c r="G52" s="119"/>
      <c r="H52" s="119"/>
    </row>
    <row r="53" spans="1:8" x14ac:dyDescent="0.2">
      <c r="A53" s="44">
        <v>49</v>
      </c>
      <c r="B53" s="8" t="s">
        <v>30</v>
      </c>
      <c r="C53" s="10">
        <v>0.01</v>
      </c>
      <c r="D53" s="8">
        <v>5894</v>
      </c>
      <c r="E53" s="16">
        <v>59</v>
      </c>
      <c r="F53" s="7"/>
      <c r="G53" s="119"/>
      <c r="H53" s="119"/>
    </row>
    <row r="54" spans="1:8" x14ac:dyDescent="0.2">
      <c r="A54" s="44">
        <v>50</v>
      </c>
      <c r="B54" s="8" t="s">
        <v>25</v>
      </c>
      <c r="C54" s="10">
        <v>0.01</v>
      </c>
      <c r="D54" s="8">
        <v>18400</v>
      </c>
      <c r="E54" s="16">
        <v>184</v>
      </c>
      <c r="F54" s="7"/>
      <c r="G54" s="119"/>
      <c r="H54" s="119"/>
    </row>
    <row r="55" spans="1:8" x14ac:dyDescent="0.2">
      <c r="A55" s="44">
        <f t="shared" si="0"/>
        <v>51</v>
      </c>
      <c r="B55" s="8" t="s">
        <v>24</v>
      </c>
      <c r="C55" s="10">
        <v>0.01</v>
      </c>
      <c r="D55" s="8">
        <v>1100</v>
      </c>
      <c r="E55" s="16">
        <v>11</v>
      </c>
      <c r="F55" s="7"/>
      <c r="G55" s="119"/>
      <c r="H55" s="119"/>
    </row>
    <row r="56" spans="1:8" x14ac:dyDescent="0.2">
      <c r="A56" s="44">
        <f t="shared" si="0"/>
        <v>52</v>
      </c>
      <c r="B56" s="8" t="s">
        <v>139</v>
      </c>
      <c r="C56" s="10">
        <v>0.01</v>
      </c>
      <c r="D56" s="8">
        <v>5200</v>
      </c>
      <c r="E56" s="16">
        <v>52</v>
      </c>
      <c r="F56" s="7"/>
      <c r="G56" s="119"/>
      <c r="H56" s="119"/>
    </row>
    <row r="57" spans="1:8" x14ac:dyDescent="0.2">
      <c r="A57" s="44">
        <f t="shared" si="0"/>
        <v>53</v>
      </c>
      <c r="B57" s="8" t="s">
        <v>138</v>
      </c>
      <c r="C57" s="10">
        <v>0.01</v>
      </c>
      <c r="D57" s="8">
        <v>1250</v>
      </c>
      <c r="E57" s="16">
        <v>12</v>
      </c>
      <c r="F57" s="7"/>
      <c r="G57" s="119"/>
      <c r="H57" s="119"/>
    </row>
    <row r="58" spans="1:8" x14ac:dyDescent="0.2">
      <c r="A58" s="44">
        <f t="shared" si="0"/>
        <v>54</v>
      </c>
      <c r="B58" s="8" t="s">
        <v>11</v>
      </c>
      <c r="C58" s="10">
        <v>0.01</v>
      </c>
      <c r="D58" s="8">
        <v>50000</v>
      </c>
      <c r="E58" s="16">
        <v>500</v>
      </c>
      <c r="F58" s="7"/>
      <c r="G58" s="119"/>
      <c r="H58" s="119"/>
    </row>
    <row r="59" spans="1:8" x14ac:dyDescent="0.2">
      <c r="A59" s="44">
        <f t="shared" si="0"/>
        <v>55</v>
      </c>
      <c r="B59" s="8" t="s">
        <v>12</v>
      </c>
      <c r="C59" s="10">
        <v>0.01</v>
      </c>
      <c r="D59" s="8">
        <v>50000</v>
      </c>
      <c r="E59" s="16">
        <v>500</v>
      </c>
      <c r="F59" s="7"/>
      <c r="G59" s="119"/>
      <c r="H59" s="119"/>
    </row>
    <row r="60" spans="1:8" x14ac:dyDescent="0.2">
      <c r="A60" s="44">
        <f t="shared" si="0"/>
        <v>56</v>
      </c>
      <c r="B60" s="8" t="s">
        <v>47</v>
      </c>
      <c r="C60" s="10">
        <v>0.01</v>
      </c>
      <c r="D60" s="8">
        <v>50000</v>
      </c>
      <c r="E60" s="16">
        <v>500</v>
      </c>
      <c r="F60" s="7"/>
      <c r="G60" s="119"/>
      <c r="H60" s="119"/>
    </row>
    <row r="61" spans="1:8" x14ac:dyDescent="0.2">
      <c r="A61" s="44">
        <f t="shared" si="0"/>
        <v>57</v>
      </c>
      <c r="B61" s="8" t="s">
        <v>32</v>
      </c>
      <c r="C61" s="10">
        <v>0.01</v>
      </c>
      <c r="D61" s="8">
        <v>35000</v>
      </c>
      <c r="E61" s="16">
        <v>350</v>
      </c>
      <c r="F61" s="7"/>
      <c r="G61" s="119"/>
      <c r="H61" s="119"/>
    </row>
    <row r="62" spans="1:8" x14ac:dyDescent="0.2">
      <c r="A62" s="44">
        <f t="shared" si="0"/>
        <v>58</v>
      </c>
      <c r="B62" s="8" t="s">
        <v>50</v>
      </c>
      <c r="C62" s="10">
        <v>0.01</v>
      </c>
      <c r="D62" s="8">
        <v>30000</v>
      </c>
      <c r="E62" s="16">
        <v>300</v>
      </c>
      <c r="F62" s="7"/>
      <c r="G62" s="119"/>
      <c r="H62" s="119"/>
    </row>
    <row r="63" spans="1:8" x14ac:dyDescent="0.2">
      <c r="A63" s="44">
        <f t="shared" si="0"/>
        <v>59</v>
      </c>
      <c r="B63" s="8" t="s">
        <v>140</v>
      </c>
      <c r="C63" s="10">
        <v>0.01</v>
      </c>
      <c r="D63" s="8">
        <v>8438</v>
      </c>
      <c r="E63" s="16">
        <v>84</v>
      </c>
      <c r="F63" s="7"/>
      <c r="G63" s="119"/>
      <c r="H63" s="119"/>
    </row>
    <row r="64" spans="1:8" x14ac:dyDescent="0.2">
      <c r="A64" s="44">
        <v>60</v>
      </c>
      <c r="B64" s="8" t="s">
        <v>77</v>
      </c>
      <c r="C64" s="10">
        <v>0.01</v>
      </c>
      <c r="D64" s="8">
        <v>83450</v>
      </c>
      <c r="E64" s="16">
        <v>835</v>
      </c>
      <c r="F64" s="7"/>
      <c r="G64" s="119"/>
      <c r="H64" s="119"/>
    </row>
    <row r="65" spans="1:12" x14ac:dyDescent="0.2">
      <c r="A65" s="44">
        <f t="shared" si="0"/>
        <v>61</v>
      </c>
      <c r="B65" s="8" t="s">
        <v>26</v>
      </c>
      <c r="C65" s="10">
        <v>0.01</v>
      </c>
      <c r="D65" s="8">
        <v>210330</v>
      </c>
      <c r="E65" s="16">
        <v>2103</v>
      </c>
      <c r="F65" s="7"/>
      <c r="G65" s="119"/>
      <c r="H65" s="119"/>
    </row>
    <row r="66" spans="1:12" x14ac:dyDescent="0.2">
      <c r="A66" s="6"/>
      <c r="B66" s="31"/>
      <c r="C66" s="31" t="s">
        <v>6</v>
      </c>
      <c r="D66" s="32">
        <f>SUM(D5:D65)</f>
        <v>2426271</v>
      </c>
      <c r="E66" s="32">
        <f>SUM(E5:E65)</f>
        <v>24261</v>
      </c>
      <c r="F66" s="33" t="s">
        <v>7</v>
      </c>
      <c r="G66" s="3"/>
    </row>
    <row r="67" spans="1:12" x14ac:dyDescent="0.2">
      <c r="A67" s="6"/>
      <c r="B67" s="34"/>
      <c r="C67" s="15"/>
      <c r="D67" s="8"/>
      <c r="E67" s="35"/>
      <c r="F67" s="7"/>
    </row>
    <row r="68" spans="1:12" x14ac:dyDescent="0.2">
      <c r="A68" s="6"/>
      <c r="B68" s="36"/>
      <c r="C68" s="37"/>
      <c r="D68" s="38"/>
      <c r="E68" s="38"/>
      <c r="F68" s="8"/>
    </row>
    <row r="69" spans="1:12" ht="15" x14ac:dyDescent="0.25">
      <c r="A69" s="39"/>
      <c r="B69" s="40" t="s">
        <v>18</v>
      </c>
      <c r="C69" s="41"/>
      <c r="D69" s="8"/>
      <c r="E69" s="7"/>
      <c r="F69" s="30"/>
    </row>
    <row r="70" spans="1:12" x14ac:dyDescent="0.2">
      <c r="A70" s="6">
        <v>1</v>
      </c>
      <c r="B70" s="120" t="s">
        <v>141</v>
      </c>
      <c r="C70" s="15">
        <v>0.02</v>
      </c>
      <c r="D70" s="8">
        <v>2756</v>
      </c>
      <c r="E70" s="66">
        <v>55</v>
      </c>
      <c r="F70" s="30"/>
    </row>
    <row r="71" spans="1:12" x14ac:dyDescent="0.2">
      <c r="A71" s="6">
        <f>1+A70</f>
        <v>2</v>
      </c>
      <c r="B71" s="120" t="s">
        <v>141</v>
      </c>
      <c r="C71" s="15">
        <v>0.02</v>
      </c>
      <c r="D71" s="8">
        <v>4662</v>
      </c>
      <c r="E71" s="66">
        <v>93</v>
      </c>
      <c r="F71" s="30"/>
    </row>
    <row r="72" spans="1:12" x14ac:dyDescent="0.2">
      <c r="A72" s="6">
        <f t="shared" ref="A72:A79" si="1">1+A71</f>
        <v>3</v>
      </c>
      <c r="B72" s="34" t="s">
        <v>16</v>
      </c>
      <c r="C72" s="15">
        <v>0.02</v>
      </c>
      <c r="D72" s="8">
        <v>47586</v>
      </c>
      <c r="E72" s="66">
        <v>952</v>
      </c>
      <c r="F72" s="30"/>
    </row>
    <row r="73" spans="1:12" x14ac:dyDescent="0.2">
      <c r="A73" s="6">
        <f t="shared" si="1"/>
        <v>4</v>
      </c>
      <c r="B73" s="34" t="s">
        <v>15</v>
      </c>
      <c r="C73" s="15">
        <v>0.02</v>
      </c>
      <c r="D73" s="8">
        <v>86424</v>
      </c>
      <c r="E73" s="66">
        <v>1728</v>
      </c>
      <c r="F73" s="30"/>
    </row>
    <row r="74" spans="1:12" x14ac:dyDescent="0.2">
      <c r="A74" s="6">
        <f t="shared" si="1"/>
        <v>5</v>
      </c>
      <c r="B74" s="34" t="s">
        <v>42</v>
      </c>
      <c r="C74" s="15">
        <v>0.02</v>
      </c>
      <c r="D74" s="42">
        <v>353000</v>
      </c>
      <c r="E74" s="66">
        <v>7060</v>
      </c>
      <c r="F74" s="30"/>
      <c r="L74" s="34"/>
    </row>
    <row r="75" spans="1:12" x14ac:dyDescent="0.2">
      <c r="A75" s="6">
        <f t="shared" si="1"/>
        <v>6</v>
      </c>
      <c r="B75" s="34" t="s">
        <v>42</v>
      </c>
      <c r="C75" s="15">
        <v>0.02</v>
      </c>
      <c r="D75" s="42">
        <v>353000</v>
      </c>
      <c r="E75" s="66">
        <v>7060</v>
      </c>
      <c r="F75" s="30"/>
      <c r="L75" s="34"/>
    </row>
    <row r="76" spans="1:12" x14ac:dyDescent="0.2">
      <c r="A76" s="6">
        <f t="shared" si="1"/>
        <v>7</v>
      </c>
      <c r="B76" s="34" t="s">
        <v>42</v>
      </c>
      <c r="C76" s="15">
        <v>0.02</v>
      </c>
      <c r="D76" s="42">
        <v>353000</v>
      </c>
      <c r="E76" s="66">
        <v>7060</v>
      </c>
      <c r="F76" s="30"/>
    </row>
    <row r="77" spans="1:12" x14ac:dyDescent="0.2">
      <c r="A77" s="6">
        <f t="shared" si="1"/>
        <v>8</v>
      </c>
      <c r="B77" s="120" t="s">
        <v>141</v>
      </c>
      <c r="C77" s="15">
        <v>0.02</v>
      </c>
      <c r="D77" s="42">
        <v>4662</v>
      </c>
      <c r="E77" s="66">
        <v>93</v>
      </c>
      <c r="F77" s="30"/>
    </row>
    <row r="78" spans="1:12" x14ac:dyDescent="0.2">
      <c r="A78" s="6">
        <f t="shared" si="1"/>
        <v>9</v>
      </c>
      <c r="B78" s="120" t="s">
        <v>131</v>
      </c>
      <c r="C78" s="15">
        <v>0.02</v>
      </c>
      <c r="D78" s="42">
        <v>700</v>
      </c>
      <c r="E78" s="66">
        <v>14</v>
      </c>
      <c r="F78" s="30"/>
    </row>
    <row r="79" spans="1:12" x14ac:dyDescent="0.2">
      <c r="A79" s="6">
        <f t="shared" si="1"/>
        <v>10</v>
      </c>
      <c r="B79" s="120" t="s">
        <v>142</v>
      </c>
      <c r="C79" s="15">
        <v>0.02</v>
      </c>
      <c r="D79" s="42">
        <v>2100</v>
      </c>
      <c r="E79" s="66">
        <v>42</v>
      </c>
      <c r="F79" s="30"/>
    </row>
    <row r="80" spans="1:12" x14ac:dyDescent="0.2">
      <c r="A80" s="6"/>
      <c r="B80" s="7"/>
      <c r="C80" s="33" t="s">
        <v>6</v>
      </c>
      <c r="D80" s="45">
        <f>SUM(D70:D79)</f>
        <v>1207890</v>
      </c>
      <c r="E80" s="67">
        <f>SUM(E70:E79)</f>
        <v>24157</v>
      </c>
      <c r="F80" s="46" t="s">
        <v>7</v>
      </c>
    </row>
    <row r="81" spans="1:6" x14ac:dyDescent="0.2">
      <c r="A81" s="6"/>
      <c r="B81" s="7"/>
      <c r="C81" s="43"/>
      <c r="D81" s="8"/>
      <c r="E81" s="8"/>
      <c r="F81" s="30"/>
    </row>
    <row r="82" spans="1:6" x14ac:dyDescent="0.2">
      <c r="A82" s="6">
        <v>1</v>
      </c>
      <c r="B82" s="7" t="s">
        <v>143</v>
      </c>
      <c r="C82" s="121">
        <v>0.1</v>
      </c>
      <c r="D82" s="8">
        <v>70000</v>
      </c>
      <c r="E82" s="8">
        <v>7000</v>
      </c>
      <c r="F82" s="30"/>
    </row>
    <row r="83" spans="1:6" x14ac:dyDescent="0.2">
      <c r="A83" s="6">
        <v>2</v>
      </c>
      <c r="B83" s="7" t="s">
        <v>143</v>
      </c>
      <c r="C83" s="121">
        <v>0.1</v>
      </c>
      <c r="D83" s="8">
        <v>60000</v>
      </c>
      <c r="E83" s="8">
        <v>6000</v>
      </c>
      <c r="F83" s="30"/>
    </row>
    <row r="84" spans="1:6" x14ac:dyDescent="0.2">
      <c r="A84" s="6">
        <v>3</v>
      </c>
      <c r="B84" s="7" t="s">
        <v>144</v>
      </c>
      <c r="C84" s="121">
        <v>0.1</v>
      </c>
      <c r="D84" s="8">
        <v>75000</v>
      </c>
      <c r="E84" s="8">
        <v>7500</v>
      </c>
      <c r="F84" s="30"/>
    </row>
    <row r="85" spans="1:6" x14ac:dyDescent="0.2">
      <c r="A85" s="6">
        <v>4</v>
      </c>
      <c r="B85" s="7" t="s">
        <v>145</v>
      </c>
      <c r="C85" s="121">
        <v>0.1</v>
      </c>
      <c r="D85" s="8">
        <v>15504</v>
      </c>
      <c r="E85" s="8">
        <v>1550</v>
      </c>
      <c r="F85" s="30"/>
    </row>
    <row r="86" spans="1:6" x14ac:dyDescent="0.2">
      <c r="A86" s="6">
        <v>5</v>
      </c>
      <c r="B86" s="7" t="s">
        <v>145</v>
      </c>
      <c r="C86" s="121">
        <v>0.1</v>
      </c>
      <c r="D86" s="8">
        <v>15504</v>
      </c>
      <c r="E86" s="8">
        <v>1550</v>
      </c>
      <c r="F86" s="30"/>
    </row>
    <row r="87" spans="1:6" x14ac:dyDescent="0.2">
      <c r="A87" s="6"/>
      <c r="B87" s="7"/>
      <c r="C87" s="43"/>
      <c r="D87" s="8"/>
      <c r="E87" s="8"/>
      <c r="F87" s="30"/>
    </row>
    <row r="88" spans="1:6" ht="14.25" thickBot="1" x14ac:dyDescent="0.25">
      <c r="A88" s="6"/>
      <c r="B88" s="7"/>
      <c r="C88" s="122" t="s">
        <v>6</v>
      </c>
      <c r="D88" s="123">
        <f>SUM(D82:D87)</f>
        <v>236008</v>
      </c>
      <c r="E88" s="123">
        <f>SUM(E82:E87)</f>
        <v>23600</v>
      </c>
      <c r="F88" s="124"/>
    </row>
    <row r="89" spans="1:6" ht="14.25" thickTop="1" x14ac:dyDescent="0.2">
      <c r="A89" s="6"/>
      <c r="B89" s="7"/>
      <c r="C89" s="43"/>
      <c r="D89" s="8"/>
      <c r="E89" s="8"/>
      <c r="F89" s="30"/>
    </row>
    <row r="90" spans="1:6" x14ac:dyDescent="0.2">
      <c r="A90" s="6">
        <v>1</v>
      </c>
      <c r="B90" s="23" t="s">
        <v>19</v>
      </c>
      <c r="C90" s="24">
        <v>1E-3</v>
      </c>
      <c r="D90" s="8">
        <v>1047000</v>
      </c>
      <c r="E90" s="8">
        <f>D90*0.1/100</f>
        <v>1047</v>
      </c>
      <c r="F90" s="30"/>
    </row>
    <row r="91" spans="1:6" x14ac:dyDescent="0.2">
      <c r="A91" s="6"/>
      <c r="B91" s="7"/>
      <c r="C91" s="43"/>
      <c r="D91" s="8"/>
      <c r="E91" s="8"/>
      <c r="F91" s="30"/>
    </row>
    <row r="92" spans="1:6" x14ac:dyDescent="0.2">
      <c r="A92" s="6"/>
      <c r="B92" s="7"/>
      <c r="C92" s="43"/>
      <c r="D92" s="8"/>
      <c r="E92" s="8"/>
      <c r="F92" s="30"/>
    </row>
    <row r="93" spans="1:6" x14ac:dyDescent="0.2">
      <c r="A93" s="6"/>
      <c r="B93" s="7"/>
      <c r="C93" s="33" t="s">
        <v>8</v>
      </c>
      <c r="D93" s="45">
        <f>+D80+D66+D90+D88</f>
        <v>4917169</v>
      </c>
      <c r="E93" s="45">
        <f>+E80+E66+E90+E88</f>
        <v>73065</v>
      </c>
      <c r="F93" s="19"/>
    </row>
    <row r="94" spans="1:6" x14ac:dyDescent="0.2">
      <c r="A94" s="6"/>
      <c r="B94" s="7"/>
      <c r="C94" s="7"/>
      <c r="D94" s="8"/>
      <c r="E94" s="8"/>
      <c r="F94" s="7"/>
    </row>
  </sheetData>
  <sortState xmlns:xlrd2="http://schemas.microsoft.com/office/spreadsheetml/2017/richdata2" ref="B5:E55">
    <sortCondition ref="B5:B55"/>
  </sortState>
  <mergeCells count="2">
    <mergeCell ref="A1:F1"/>
    <mergeCell ref="A2:F2"/>
  </mergeCells>
  <dataValidations count="1">
    <dataValidation type="list" allowBlank="1" showErrorMessage="1" sqref="F69:F92" xr:uid="{34F85512-2B19-4735-BB74-67090C7C10E0}">
      <formula1>LstDedSection</formula1>
    </dataValidation>
  </dataValidations>
  <hyperlinks>
    <hyperlink ref="B69" r:id="rId1" display="Contractors@1%" xr:uid="{2ED94238-5E2B-4AAB-ADC6-86D0B0903128}"/>
    <hyperlink ref="B4" r:id="rId2" display="Contractors@1%" xr:uid="{3F8BF9FC-A503-465F-93AA-CBCBC3082285}"/>
  </hyperlinks>
  <pageMargins left="0.7" right="0.7" top="0.75" bottom="0.75" header="0.3" footer="0.3"/>
  <pageSetup paperSize="9" scale="93" orientation="portrait" r:id="rId3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1FDE-F748-4435-B122-4A9AABDECF43}">
  <dimension ref="A1:K138"/>
  <sheetViews>
    <sheetView tabSelected="1" topLeftCell="A121" zoomScaleNormal="100" workbookViewId="0">
      <selection activeCell="E137" sqref="E137"/>
    </sheetView>
  </sheetViews>
  <sheetFormatPr defaultRowHeight="15" x14ac:dyDescent="0.25"/>
  <cols>
    <col min="1" max="1" width="7.42578125" customWidth="1"/>
    <col min="2" max="2" width="39" bestFit="1" customWidth="1"/>
    <col min="3" max="3" width="10.28515625" customWidth="1"/>
    <col min="4" max="4" width="13.28515625" customWidth="1"/>
    <col min="5" max="5" width="13.140625" customWidth="1"/>
    <col min="7" max="7" width="1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150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20"/>
      <c r="F4" s="55"/>
    </row>
    <row r="5" spans="1:8" x14ac:dyDescent="0.25">
      <c r="A5" s="5">
        <f>A4+1</f>
        <v>2</v>
      </c>
      <c r="B5" s="64" t="s">
        <v>139</v>
      </c>
      <c r="C5" s="10">
        <v>0.01</v>
      </c>
      <c r="D5" s="8">
        <v>2600</v>
      </c>
      <c r="E5" s="16">
        <v>26</v>
      </c>
      <c r="F5" s="55"/>
      <c r="G5" s="47"/>
      <c r="H5" s="47"/>
    </row>
    <row r="6" spans="1:8" x14ac:dyDescent="0.25">
      <c r="A6" s="5">
        <f t="shared" ref="A6:A69" si="0">A5+1</f>
        <v>3</v>
      </c>
      <c r="B6" s="64" t="s">
        <v>140</v>
      </c>
      <c r="C6" s="10">
        <v>0.01</v>
      </c>
      <c r="D6" s="8">
        <v>7500</v>
      </c>
      <c r="E6" s="16">
        <v>75</v>
      </c>
      <c r="F6" s="55"/>
      <c r="G6" s="47"/>
      <c r="H6" s="47"/>
    </row>
    <row r="7" spans="1:8" x14ac:dyDescent="0.25">
      <c r="A7" s="5">
        <f t="shared" si="0"/>
        <v>4</v>
      </c>
      <c r="B7" s="64" t="s">
        <v>24</v>
      </c>
      <c r="C7" s="10">
        <v>0.01</v>
      </c>
      <c r="D7" s="8">
        <v>1250</v>
      </c>
      <c r="E7" s="16">
        <v>12</v>
      </c>
      <c r="F7" s="55"/>
      <c r="G7" s="47"/>
      <c r="H7" s="47"/>
    </row>
    <row r="8" spans="1:8" x14ac:dyDescent="0.25">
      <c r="A8" s="5">
        <f t="shared" si="0"/>
        <v>5</v>
      </c>
      <c r="B8" s="64" t="s">
        <v>25</v>
      </c>
      <c r="C8" s="10">
        <v>0.01</v>
      </c>
      <c r="D8" s="8">
        <v>12076</v>
      </c>
      <c r="E8" s="16">
        <v>120</v>
      </c>
      <c r="F8" s="55"/>
      <c r="G8" s="47"/>
      <c r="H8" s="47"/>
    </row>
    <row r="9" spans="1:8" x14ac:dyDescent="0.25">
      <c r="A9" s="5">
        <f t="shared" si="0"/>
        <v>6</v>
      </c>
      <c r="B9" s="64" t="s">
        <v>30</v>
      </c>
      <c r="C9" s="10">
        <v>0.01</v>
      </c>
      <c r="D9" s="8">
        <v>7906</v>
      </c>
      <c r="E9" s="16">
        <v>79</v>
      </c>
      <c r="F9" s="55"/>
      <c r="G9" s="47"/>
      <c r="H9" s="47"/>
    </row>
    <row r="10" spans="1:8" x14ac:dyDescent="0.25">
      <c r="A10" s="5">
        <f t="shared" si="0"/>
        <v>7</v>
      </c>
      <c r="B10" s="64" t="s">
        <v>101</v>
      </c>
      <c r="C10" s="10">
        <v>0.01</v>
      </c>
      <c r="D10" s="8">
        <v>6000</v>
      </c>
      <c r="E10" s="16">
        <v>60</v>
      </c>
      <c r="F10" s="55"/>
      <c r="G10" s="47"/>
      <c r="H10" s="47"/>
    </row>
    <row r="11" spans="1:8" x14ac:dyDescent="0.25">
      <c r="A11" s="5">
        <f t="shared" si="0"/>
        <v>8</v>
      </c>
      <c r="B11" s="64" t="s">
        <v>22</v>
      </c>
      <c r="C11" s="10">
        <v>0.01</v>
      </c>
      <c r="D11" s="8">
        <v>2750</v>
      </c>
      <c r="E11" s="16">
        <v>27</v>
      </c>
      <c r="F11" s="55"/>
      <c r="G11" s="47"/>
      <c r="H11" s="47"/>
    </row>
    <row r="12" spans="1:8" x14ac:dyDescent="0.25">
      <c r="A12" s="5">
        <f t="shared" si="0"/>
        <v>9</v>
      </c>
      <c r="B12" s="64" t="s">
        <v>21</v>
      </c>
      <c r="C12" s="10">
        <v>0.01</v>
      </c>
      <c r="D12" s="8">
        <v>4300</v>
      </c>
      <c r="E12" s="16">
        <v>43</v>
      </c>
      <c r="F12" s="55"/>
      <c r="G12" s="47"/>
      <c r="H12" s="47"/>
    </row>
    <row r="13" spans="1:8" x14ac:dyDescent="0.25">
      <c r="A13" s="5">
        <f t="shared" si="0"/>
        <v>10</v>
      </c>
      <c r="B13" s="64" t="s">
        <v>13</v>
      </c>
      <c r="C13" s="10">
        <v>0.01</v>
      </c>
      <c r="D13" s="8">
        <v>25000</v>
      </c>
      <c r="E13" s="16">
        <v>250</v>
      </c>
      <c r="F13" s="55"/>
      <c r="G13" s="47"/>
      <c r="H13" s="47"/>
    </row>
    <row r="14" spans="1:8" x14ac:dyDescent="0.25">
      <c r="A14" s="5">
        <f t="shared" si="0"/>
        <v>11</v>
      </c>
      <c r="B14" s="64" t="s">
        <v>47</v>
      </c>
      <c r="C14" s="10">
        <v>0.01</v>
      </c>
      <c r="D14" s="8">
        <v>50000</v>
      </c>
      <c r="E14" s="16">
        <v>500</v>
      </c>
      <c r="F14" s="55"/>
      <c r="G14" s="47"/>
      <c r="H14" s="47"/>
    </row>
    <row r="15" spans="1:8" x14ac:dyDescent="0.25">
      <c r="A15" s="5">
        <f t="shared" si="0"/>
        <v>12</v>
      </c>
      <c r="B15" s="64" t="s">
        <v>12</v>
      </c>
      <c r="C15" s="10">
        <v>0.01</v>
      </c>
      <c r="D15" s="8">
        <v>30000</v>
      </c>
      <c r="E15" s="16">
        <v>300</v>
      </c>
      <c r="F15" s="55"/>
      <c r="G15" s="47"/>
      <c r="H15" s="47"/>
    </row>
    <row r="16" spans="1:8" x14ac:dyDescent="0.25">
      <c r="A16" s="5">
        <v>13</v>
      </c>
      <c r="B16" s="64" t="s">
        <v>10</v>
      </c>
      <c r="C16" s="10">
        <v>0.01</v>
      </c>
      <c r="D16" s="8">
        <v>30000</v>
      </c>
      <c r="E16" s="16">
        <v>300</v>
      </c>
      <c r="F16" s="55"/>
      <c r="G16" s="47"/>
      <c r="H16" s="47"/>
    </row>
    <row r="17" spans="1:8" x14ac:dyDescent="0.25">
      <c r="A17" s="5">
        <f t="shared" si="0"/>
        <v>14</v>
      </c>
      <c r="B17" s="64" t="s">
        <v>77</v>
      </c>
      <c r="C17" s="10">
        <v>0.01</v>
      </c>
      <c r="D17" s="8">
        <v>86800</v>
      </c>
      <c r="E17" s="16">
        <v>868</v>
      </c>
      <c r="F17" s="55"/>
      <c r="G17" s="47"/>
      <c r="H17" s="47"/>
    </row>
    <row r="18" spans="1:8" x14ac:dyDescent="0.25">
      <c r="A18" s="5">
        <f t="shared" si="0"/>
        <v>15</v>
      </c>
      <c r="B18" s="64" t="s">
        <v>26</v>
      </c>
      <c r="C18" s="10">
        <v>0.01</v>
      </c>
      <c r="D18" s="8">
        <v>254500</v>
      </c>
      <c r="E18" s="16">
        <v>2545</v>
      </c>
      <c r="F18" s="55"/>
      <c r="G18" s="47"/>
      <c r="H18" s="47"/>
    </row>
    <row r="19" spans="1:8" x14ac:dyDescent="0.25">
      <c r="A19" s="5">
        <f t="shared" si="0"/>
        <v>16</v>
      </c>
      <c r="B19" s="64" t="s">
        <v>147</v>
      </c>
      <c r="C19" s="10">
        <v>0.01</v>
      </c>
      <c r="D19" s="8">
        <v>14341</v>
      </c>
      <c r="E19" s="16">
        <v>143</v>
      </c>
      <c r="F19" s="55"/>
      <c r="G19" s="47"/>
      <c r="H19" s="47"/>
    </row>
    <row r="20" spans="1:8" x14ac:dyDescent="0.25">
      <c r="A20" s="5">
        <f t="shared" si="0"/>
        <v>17</v>
      </c>
      <c r="B20" s="64" t="s">
        <v>50</v>
      </c>
      <c r="C20" s="10">
        <v>0.01</v>
      </c>
      <c r="D20" s="8">
        <v>10000</v>
      </c>
      <c r="E20" s="16">
        <v>100</v>
      </c>
      <c r="F20" s="55"/>
      <c r="G20" s="47"/>
      <c r="H20" s="47"/>
    </row>
    <row r="21" spans="1:8" x14ac:dyDescent="0.25">
      <c r="A21" s="5">
        <f t="shared" si="0"/>
        <v>18</v>
      </c>
      <c r="B21" s="64" t="s">
        <v>12</v>
      </c>
      <c r="C21" s="10">
        <v>0.01</v>
      </c>
      <c r="D21" s="8">
        <v>50000</v>
      </c>
      <c r="E21" s="16">
        <v>500</v>
      </c>
      <c r="F21" s="55"/>
      <c r="G21" s="47"/>
      <c r="H21" s="47"/>
    </row>
    <row r="22" spans="1:8" x14ac:dyDescent="0.25">
      <c r="A22" s="5">
        <f t="shared" si="0"/>
        <v>19</v>
      </c>
      <c r="B22" s="64" t="s">
        <v>11</v>
      </c>
      <c r="C22" s="10">
        <v>0.01</v>
      </c>
      <c r="D22" s="8">
        <v>50000</v>
      </c>
      <c r="E22" s="16">
        <v>500</v>
      </c>
      <c r="F22" s="55"/>
      <c r="G22" s="47"/>
      <c r="H22" s="47"/>
    </row>
    <row r="23" spans="1:8" x14ac:dyDescent="0.25">
      <c r="A23" s="5">
        <f t="shared" si="0"/>
        <v>20</v>
      </c>
      <c r="B23" s="64" t="s">
        <v>140</v>
      </c>
      <c r="C23" s="10">
        <v>0.01</v>
      </c>
      <c r="D23" s="8">
        <v>7813</v>
      </c>
      <c r="E23" s="16">
        <v>78</v>
      </c>
      <c r="F23" s="55"/>
      <c r="G23" s="47"/>
      <c r="H23" s="47"/>
    </row>
    <row r="24" spans="1:8" x14ac:dyDescent="0.25">
      <c r="A24" s="5">
        <f t="shared" si="0"/>
        <v>21</v>
      </c>
      <c r="B24" s="64" t="s">
        <v>57</v>
      </c>
      <c r="C24" s="10">
        <v>0.01</v>
      </c>
      <c r="D24" s="8">
        <v>1150</v>
      </c>
      <c r="E24" s="16">
        <v>11</v>
      </c>
      <c r="F24" s="55"/>
      <c r="G24" s="47"/>
      <c r="H24" s="47"/>
    </row>
    <row r="25" spans="1:8" x14ac:dyDescent="0.25">
      <c r="A25" s="5">
        <f t="shared" si="0"/>
        <v>22</v>
      </c>
      <c r="B25" s="64" t="s">
        <v>24</v>
      </c>
      <c r="C25" s="10">
        <v>0.01</v>
      </c>
      <c r="D25" s="8">
        <v>1250</v>
      </c>
      <c r="E25" s="16">
        <v>12</v>
      </c>
      <c r="F25" s="55"/>
      <c r="G25" s="47"/>
      <c r="H25" s="47"/>
    </row>
    <row r="26" spans="1:8" x14ac:dyDescent="0.25">
      <c r="A26" s="5">
        <f t="shared" si="0"/>
        <v>23</v>
      </c>
      <c r="B26" s="64" t="s">
        <v>25</v>
      </c>
      <c r="C26" s="10">
        <v>0.01</v>
      </c>
      <c r="D26" s="8">
        <v>14351</v>
      </c>
      <c r="E26" s="16">
        <v>143</v>
      </c>
      <c r="F26" s="55"/>
      <c r="G26" s="47"/>
      <c r="H26" s="47"/>
    </row>
    <row r="27" spans="1:8" x14ac:dyDescent="0.25">
      <c r="A27" s="5">
        <f t="shared" si="0"/>
        <v>24</v>
      </c>
      <c r="B27" s="64" t="s">
        <v>30</v>
      </c>
      <c r="C27" s="10">
        <v>0.01</v>
      </c>
      <c r="D27" s="8">
        <v>5984</v>
      </c>
      <c r="E27" s="16">
        <v>59</v>
      </c>
      <c r="F27" s="55"/>
      <c r="G27" s="47"/>
      <c r="H27" s="47"/>
    </row>
    <row r="28" spans="1:8" x14ac:dyDescent="0.25">
      <c r="A28" s="5">
        <f t="shared" si="0"/>
        <v>25</v>
      </c>
      <c r="B28" s="64" t="s">
        <v>101</v>
      </c>
      <c r="C28" s="10">
        <v>0.01</v>
      </c>
      <c r="D28" s="8">
        <v>8000</v>
      </c>
      <c r="E28" s="16">
        <v>80</v>
      </c>
      <c r="F28" s="55"/>
      <c r="G28" s="47"/>
      <c r="H28" s="47"/>
    </row>
    <row r="29" spans="1:8" x14ac:dyDescent="0.25">
      <c r="A29" s="5">
        <f t="shared" si="0"/>
        <v>26</v>
      </c>
      <c r="B29" s="64" t="s">
        <v>22</v>
      </c>
      <c r="C29" s="10">
        <v>0.01</v>
      </c>
      <c r="D29" s="8">
        <v>2625</v>
      </c>
      <c r="E29" s="16">
        <v>26</v>
      </c>
      <c r="F29" s="55"/>
      <c r="G29" s="47"/>
      <c r="H29" s="47"/>
    </row>
    <row r="30" spans="1:8" x14ac:dyDescent="0.25">
      <c r="A30" s="5">
        <f t="shared" si="0"/>
        <v>27</v>
      </c>
      <c r="B30" s="64" t="s">
        <v>148</v>
      </c>
      <c r="C30" s="10">
        <v>0.01</v>
      </c>
      <c r="D30" s="8">
        <v>700</v>
      </c>
      <c r="E30" s="16">
        <v>7</v>
      </c>
      <c r="F30" s="55"/>
      <c r="G30" s="47"/>
      <c r="H30" s="47"/>
    </row>
    <row r="31" spans="1:8" x14ac:dyDescent="0.25">
      <c r="A31" s="5">
        <f t="shared" si="0"/>
        <v>28</v>
      </c>
      <c r="B31" s="64" t="s">
        <v>21</v>
      </c>
      <c r="C31" s="10">
        <v>0.01</v>
      </c>
      <c r="D31" s="8">
        <v>5150</v>
      </c>
      <c r="E31" s="16">
        <v>51</v>
      </c>
      <c r="F31" s="55"/>
      <c r="G31" s="47"/>
      <c r="H31" s="47"/>
    </row>
    <row r="32" spans="1:8" x14ac:dyDescent="0.25">
      <c r="A32" s="5">
        <f t="shared" si="0"/>
        <v>29</v>
      </c>
      <c r="B32" s="64" t="s">
        <v>149</v>
      </c>
      <c r="C32" s="10">
        <v>0.01</v>
      </c>
      <c r="D32" s="8">
        <v>100000</v>
      </c>
      <c r="E32" s="16">
        <v>1000</v>
      </c>
      <c r="F32" s="55"/>
      <c r="G32" s="47"/>
      <c r="H32" s="47"/>
    </row>
    <row r="33" spans="1:8" x14ac:dyDescent="0.25">
      <c r="A33" s="5">
        <f t="shared" si="0"/>
        <v>30</v>
      </c>
      <c r="B33" s="64" t="s">
        <v>26</v>
      </c>
      <c r="C33" s="10">
        <v>0.01</v>
      </c>
      <c r="D33" s="8">
        <v>899053</v>
      </c>
      <c r="E33" s="16">
        <v>8990</v>
      </c>
      <c r="F33" s="55"/>
      <c r="G33" s="47"/>
      <c r="H33" s="47"/>
    </row>
    <row r="34" spans="1:8" x14ac:dyDescent="0.25">
      <c r="A34" s="5">
        <f t="shared" si="0"/>
        <v>31</v>
      </c>
      <c r="B34" s="64" t="s">
        <v>14</v>
      </c>
      <c r="C34" s="10">
        <v>0.01</v>
      </c>
      <c r="D34" s="8">
        <v>34500</v>
      </c>
      <c r="E34" s="16">
        <v>345</v>
      </c>
      <c r="F34" s="55"/>
      <c r="G34" s="47"/>
      <c r="H34" s="47"/>
    </row>
    <row r="35" spans="1:8" x14ac:dyDescent="0.25">
      <c r="A35" s="5">
        <f t="shared" si="0"/>
        <v>32</v>
      </c>
      <c r="B35" s="64" t="s">
        <v>77</v>
      </c>
      <c r="C35" s="10">
        <v>0.01</v>
      </c>
      <c r="D35" s="8">
        <v>130920</v>
      </c>
      <c r="E35" s="16">
        <v>1309</v>
      </c>
      <c r="F35" s="55"/>
      <c r="G35" s="47"/>
      <c r="H35" s="47"/>
    </row>
    <row r="36" spans="1:8" x14ac:dyDescent="0.25">
      <c r="A36" s="5">
        <f t="shared" si="0"/>
        <v>33</v>
      </c>
      <c r="B36" s="64" t="s">
        <v>26</v>
      </c>
      <c r="C36" s="10">
        <v>0.01</v>
      </c>
      <c r="D36" s="8">
        <v>500000</v>
      </c>
      <c r="E36" s="16">
        <v>5000</v>
      </c>
      <c r="F36" s="55"/>
      <c r="G36" s="47"/>
      <c r="H36" s="47"/>
    </row>
    <row r="37" spans="1:8" x14ac:dyDescent="0.25">
      <c r="A37" s="5">
        <f t="shared" si="0"/>
        <v>34</v>
      </c>
      <c r="B37" s="64" t="s">
        <v>50</v>
      </c>
      <c r="C37" s="10">
        <v>0.01</v>
      </c>
      <c r="D37" s="8">
        <v>50000</v>
      </c>
      <c r="E37" s="16">
        <v>500</v>
      </c>
      <c r="F37" s="55"/>
      <c r="G37" s="47"/>
      <c r="H37" s="47"/>
    </row>
    <row r="38" spans="1:8" x14ac:dyDescent="0.25">
      <c r="A38" s="5">
        <f t="shared" si="0"/>
        <v>35</v>
      </c>
      <c r="B38" s="64" t="s">
        <v>13</v>
      </c>
      <c r="C38" s="10">
        <v>0.01</v>
      </c>
      <c r="D38" s="8">
        <v>50000</v>
      </c>
      <c r="E38" s="16">
        <v>500</v>
      </c>
      <c r="F38" s="55"/>
      <c r="G38" s="47"/>
      <c r="H38" s="47"/>
    </row>
    <row r="39" spans="1:8" x14ac:dyDescent="0.25">
      <c r="A39" s="5">
        <f t="shared" si="0"/>
        <v>36</v>
      </c>
      <c r="B39" s="64" t="s">
        <v>11</v>
      </c>
      <c r="C39" s="10">
        <v>0.01</v>
      </c>
      <c r="D39" s="8">
        <v>50000</v>
      </c>
      <c r="E39" s="16">
        <v>500</v>
      </c>
      <c r="F39" s="55"/>
      <c r="G39" s="47"/>
      <c r="H39" s="47"/>
    </row>
    <row r="40" spans="1:8" x14ac:dyDescent="0.25">
      <c r="A40" s="5">
        <f t="shared" si="0"/>
        <v>37</v>
      </c>
      <c r="B40" s="64" t="s">
        <v>12</v>
      </c>
      <c r="C40" s="10">
        <v>0.01</v>
      </c>
      <c r="D40" s="8">
        <v>40000</v>
      </c>
      <c r="E40" s="16">
        <v>400</v>
      </c>
      <c r="F40" s="55"/>
      <c r="G40" s="47"/>
      <c r="H40" s="47"/>
    </row>
    <row r="41" spans="1:8" x14ac:dyDescent="0.25">
      <c r="A41" s="5">
        <f t="shared" si="0"/>
        <v>38</v>
      </c>
      <c r="B41" s="64" t="s">
        <v>10</v>
      </c>
      <c r="C41" s="10">
        <v>0.01</v>
      </c>
      <c r="D41" s="8">
        <v>50000</v>
      </c>
      <c r="E41" s="16">
        <v>500</v>
      </c>
      <c r="F41" s="55"/>
      <c r="G41" s="47"/>
      <c r="H41" s="47"/>
    </row>
    <row r="42" spans="1:8" x14ac:dyDescent="0.25">
      <c r="A42" s="5">
        <f t="shared" si="0"/>
        <v>39</v>
      </c>
      <c r="B42" s="64" t="s">
        <v>57</v>
      </c>
      <c r="C42" s="10">
        <v>0.01</v>
      </c>
      <c r="D42" s="8">
        <v>2300</v>
      </c>
      <c r="E42" s="16">
        <v>23</v>
      </c>
      <c r="F42" s="55"/>
      <c r="G42" s="47"/>
      <c r="H42" s="47"/>
    </row>
    <row r="43" spans="1:8" x14ac:dyDescent="0.25">
      <c r="A43" s="5">
        <f t="shared" si="0"/>
        <v>40</v>
      </c>
      <c r="B43" s="64" t="s">
        <v>24</v>
      </c>
      <c r="C43" s="10">
        <v>0.01</v>
      </c>
      <c r="D43" s="8">
        <v>2300</v>
      </c>
      <c r="E43" s="16">
        <v>23</v>
      </c>
      <c r="F43" s="55"/>
      <c r="G43" s="47"/>
      <c r="H43" s="47"/>
    </row>
    <row r="44" spans="1:8" x14ac:dyDescent="0.25">
      <c r="A44" s="5">
        <f t="shared" si="0"/>
        <v>41</v>
      </c>
      <c r="B44" s="64" t="s">
        <v>25</v>
      </c>
      <c r="C44" s="10">
        <v>0.01</v>
      </c>
      <c r="D44" s="8">
        <v>6900</v>
      </c>
      <c r="E44" s="16">
        <v>69</v>
      </c>
      <c r="F44" s="55"/>
      <c r="G44" s="47"/>
      <c r="H44" s="47"/>
    </row>
    <row r="45" spans="1:8" x14ac:dyDescent="0.25">
      <c r="A45" s="5">
        <f t="shared" si="0"/>
        <v>42</v>
      </c>
      <c r="B45" s="64" t="s">
        <v>30</v>
      </c>
      <c r="C45" s="10">
        <v>0.01</v>
      </c>
      <c r="D45" s="8">
        <v>4600</v>
      </c>
      <c r="E45" s="16">
        <v>46</v>
      </c>
      <c r="F45" s="55"/>
      <c r="G45" s="47"/>
      <c r="H45" s="47"/>
    </row>
    <row r="46" spans="1:8" x14ac:dyDescent="0.25">
      <c r="A46" s="5">
        <f t="shared" si="0"/>
        <v>43</v>
      </c>
      <c r="B46" s="64" t="s">
        <v>101</v>
      </c>
      <c r="C46" s="10">
        <v>0.01</v>
      </c>
      <c r="D46" s="8">
        <v>8000</v>
      </c>
      <c r="E46" s="16">
        <v>80</v>
      </c>
      <c r="F46" s="55"/>
      <c r="G46" s="47"/>
      <c r="H46" s="47"/>
    </row>
    <row r="47" spans="1:8" x14ac:dyDescent="0.25">
      <c r="A47" s="5">
        <f t="shared" si="0"/>
        <v>44</v>
      </c>
      <c r="B47" s="64" t="s">
        <v>22</v>
      </c>
      <c r="C47" s="10">
        <v>0.01</v>
      </c>
      <c r="D47" s="8">
        <v>2200</v>
      </c>
      <c r="E47" s="16">
        <v>22</v>
      </c>
      <c r="F47" s="55"/>
      <c r="G47" s="47"/>
      <c r="H47" s="47"/>
    </row>
    <row r="48" spans="1:8" x14ac:dyDescent="0.25">
      <c r="A48" s="5">
        <f t="shared" si="0"/>
        <v>45</v>
      </c>
      <c r="B48" s="64" t="s">
        <v>76</v>
      </c>
      <c r="C48" s="10">
        <v>0.01</v>
      </c>
      <c r="D48" s="8">
        <v>1200</v>
      </c>
      <c r="E48" s="16">
        <v>12</v>
      </c>
      <c r="F48" s="55"/>
      <c r="G48" s="47"/>
      <c r="H48" s="47"/>
    </row>
    <row r="49" spans="1:8" x14ac:dyDescent="0.25">
      <c r="A49" s="5">
        <f t="shared" si="0"/>
        <v>46</v>
      </c>
      <c r="B49" s="64" t="s">
        <v>21</v>
      </c>
      <c r="C49" s="10">
        <v>0.01</v>
      </c>
      <c r="D49" s="8">
        <v>5000</v>
      </c>
      <c r="E49" s="16">
        <v>50</v>
      </c>
      <c r="F49" s="55"/>
      <c r="G49" s="47"/>
      <c r="H49" s="47"/>
    </row>
    <row r="50" spans="1:8" x14ac:dyDescent="0.25">
      <c r="A50" s="5">
        <f t="shared" si="0"/>
        <v>47</v>
      </c>
      <c r="B50" s="64" t="s">
        <v>34</v>
      </c>
      <c r="C50" s="10">
        <v>0.01</v>
      </c>
      <c r="D50" s="8">
        <v>25000</v>
      </c>
      <c r="E50" s="16">
        <v>250</v>
      </c>
      <c r="F50" s="55"/>
      <c r="G50" s="47"/>
      <c r="H50" s="47"/>
    </row>
    <row r="51" spans="1:8" x14ac:dyDescent="0.25">
      <c r="A51" s="5">
        <f t="shared" si="0"/>
        <v>48</v>
      </c>
      <c r="B51" s="64" t="s">
        <v>26</v>
      </c>
      <c r="C51" s="10">
        <v>0.01</v>
      </c>
      <c r="D51" s="8">
        <v>598998</v>
      </c>
      <c r="E51" s="16">
        <v>5990</v>
      </c>
      <c r="F51" s="55"/>
      <c r="G51" s="47"/>
      <c r="H51" s="47"/>
    </row>
    <row r="52" spans="1:8" x14ac:dyDescent="0.25">
      <c r="A52" s="5">
        <f t="shared" si="0"/>
        <v>49</v>
      </c>
      <c r="B52" s="64" t="s">
        <v>14</v>
      </c>
      <c r="C52" s="10">
        <v>0.01</v>
      </c>
      <c r="D52" s="8">
        <v>35075</v>
      </c>
      <c r="E52" s="16">
        <v>350</v>
      </c>
      <c r="F52" s="55"/>
      <c r="G52" s="47"/>
      <c r="H52" s="47"/>
    </row>
    <row r="53" spans="1:8" x14ac:dyDescent="0.25">
      <c r="A53" s="5">
        <f t="shared" si="0"/>
        <v>50</v>
      </c>
      <c r="B53" s="64" t="s">
        <v>26</v>
      </c>
      <c r="C53" s="10">
        <v>0.01</v>
      </c>
      <c r="D53" s="8">
        <v>500000</v>
      </c>
      <c r="E53" s="16">
        <v>5000</v>
      </c>
      <c r="F53" s="55"/>
      <c r="G53" s="47"/>
      <c r="H53" s="47"/>
    </row>
    <row r="54" spans="1:8" x14ac:dyDescent="0.25">
      <c r="A54" s="5">
        <f t="shared" si="0"/>
        <v>51</v>
      </c>
      <c r="B54" s="64" t="s">
        <v>50</v>
      </c>
      <c r="C54" s="10">
        <v>0.01</v>
      </c>
      <c r="D54" s="8">
        <v>50000</v>
      </c>
      <c r="E54" s="16">
        <v>500</v>
      </c>
      <c r="F54" s="55"/>
      <c r="G54" s="47"/>
      <c r="H54" s="47"/>
    </row>
    <row r="55" spans="1:8" x14ac:dyDescent="0.25">
      <c r="A55" s="5">
        <f t="shared" si="0"/>
        <v>52</v>
      </c>
      <c r="B55" s="64" t="s">
        <v>34</v>
      </c>
      <c r="C55" s="10">
        <v>0.01</v>
      </c>
      <c r="D55" s="8">
        <v>30000</v>
      </c>
      <c r="E55" s="16">
        <v>300</v>
      </c>
      <c r="F55" s="55"/>
      <c r="G55" s="47"/>
      <c r="H55" s="47"/>
    </row>
    <row r="56" spans="1:8" x14ac:dyDescent="0.25">
      <c r="A56" s="5">
        <f t="shared" si="0"/>
        <v>53</v>
      </c>
      <c r="B56" s="64" t="s">
        <v>13</v>
      </c>
      <c r="C56" s="10">
        <v>0.01</v>
      </c>
      <c r="D56" s="8">
        <v>50000</v>
      </c>
      <c r="E56" s="16">
        <v>500</v>
      </c>
      <c r="F56" s="55"/>
      <c r="G56" s="47"/>
      <c r="H56" s="47"/>
    </row>
    <row r="57" spans="1:8" x14ac:dyDescent="0.25">
      <c r="A57" s="5">
        <f t="shared" si="0"/>
        <v>54</v>
      </c>
      <c r="B57" s="64" t="s">
        <v>149</v>
      </c>
      <c r="C57" s="10">
        <v>0.01</v>
      </c>
      <c r="D57" s="8">
        <v>100000</v>
      </c>
      <c r="E57" s="16">
        <v>1000</v>
      </c>
      <c r="F57" s="55"/>
      <c r="G57" s="47"/>
      <c r="H57" s="47"/>
    </row>
    <row r="58" spans="1:8" x14ac:dyDescent="0.25">
      <c r="A58" s="5">
        <f t="shared" si="0"/>
        <v>55</v>
      </c>
      <c r="B58" s="64" t="s">
        <v>12</v>
      </c>
      <c r="C58" s="10">
        <v>0.01</v>
      </c>
      <c r="D58" s="8">
        <v>50000</v>
      </c>
      <c r="E58" s="16">
        <v>500</v>
      </c>
      <c r="F58" s="55"/>
      <c r="G58" s="47"/>
      <c r="H58" s="47"/>
    </row>
    <row r="59" spans="1:8" x14ac:dyDescent="0.25">
      <c r="A59" s="5">
        <f t="shared" si="0"/>
        <v>56</v>
      </c>
      <c r="B59" s="64" t="s">
        <v>11</v>
      </c>
      <c r="C59" s="10">
        <v>0.01</v>
      </c>
      <c r="D59" s="8">
        <v>20000</v>
      </c>
      <c r="E59" s="16">
        <v>200</v>
      </c>
      <c r="F59" s="55"/>
      <c r="G59" s="47"/>
      <c r="H59" s="47"/>
    </row>
    <row r="60" spans="1:8" x14ac:dyDescent="0.25">
      <c r="A60" s="5">
        <f t="shared" si="0"/>
        <v>57</v>
      </c>
      <c r="B60" s="64" t="s">
        <v>10</v>
      </c>
      <c r="C60" s="10">
        <v>0.01</v>
      </c>
      <c r="D60" s="8">
        <v>10000</v>
      </c>
      <c r="E60" s="16">
        <v>100</v>
      </c>
      <c r="F60" s="55"/>
      <c r="G60" s="47"/>
      <c r="H60" s="47"/>
    </row>
    <row r="61" spans="1:8" x14ac:dyDescent="0.25">
      <c r="A61" s="5">
        <f t="shared" si="0"/>
        <v>58</v>
      </c>
      <c r="B61" s="64" t="s">
        <v>118</v>
      </c>
      <c r="C61" s="10">
        <v>0.01</v>
      </c>
      <c r="D61" s="8">
        <v>5883</v>
      </c>
      <c r="E61" s="16">
        <v>58</v>
      </c>
      <c r="F61" s="55"/>
      <c r="G61" s="47"/>
      <c r="H61" s="47"/>
    </row>
    <row r="62" spans="1:8" x14ac:dyDescent="0.25">
      <c r="A62" s="5">
        <f t="shared" si="0"/>
        <v>59</v>
      </c>
      <c r="B62" s="64" t="s">
        <v>24</v>
      </c>
      <c r="C62" s="10">
        <v>0.01</v>
      </c>
      <c r="D62" s="8">
        <v>1250</v>
      </c>
      <c r="E62" s="16">
        <v>12</v>
      </c>
      <c r="F62" s="55"/>
      <c r="G62" s="47"/>
      <c r="H62" s="47"/>
    </row>
    <row r="63" spans="1:8" x14ac:dyDescent="0.25">
      <c r="A63" s="5">
        <f t="shared" si="0"/>
        <v>60</v>
      </c>
      <c r="B63" s="64" t="s">
        <v>25</v>
      </c>
      <c r="C63" s="10">
        <v>0.01</v>
      </c>
      <c r="D63" s="8">
        <v>14950</v>
      </c>
      <c r="E63" s="16">
        <v>149</v>
      </c>
      <c r="F63" s="55"/>
      <c r="G63" s="47"/>
      <c r="H63" s="47"/>
    </row>
    <row r="64" spans="1:8" x14ac:dyDescent="0.25">
      <c r="A64" s="5">
        <f t="shared" si="0"/>
        <v>61</v>
      </c>
      <c r="B64" s="64" t="s">
        <v>101</v>
      </c>
      <c r="C64" s="10">
        <v>0.01</v>
      </c>
      <c r="D64" s="8">
        <v>6000</v>
      </c>
      <c r="E64" s="16">
        <v>60</v>
      </c>
      <c r="F64" s="55"/>
      <c r="G64" s="47"/>
      <c r="H64" s="47"/>
    </row>
    <row r="65" spans="1:8" x14ac:dyDescent="0.25">
      <c r="A65" s="5">
        <f t="shared" si="0"/>
        <v>62</v>
      </c>
      <c r="B65" s="64" t="s">
        <v>21</v>
      </c>
      <c r="C65" s="10">
        <v>0.01</v>
      </c>
      <c r="D65" s="8">
        <v>3750</v>
      </c>
      <c r="E65" s="16">
        <v>37</v>
      </c>
      <c r="F65" s="55"/>
      <c r="G65" s="47"/>
      <c r="H65" s="47"/>
    </row>
    <row r="66" spans="1:8" x14ac:dyDescent="0.25">
      <c r="A66" s="5">
        <f t="shared" si="0"/>
        <v>63</v>
      </c>
      <c r="B66" s="64" t="s">
        <v>148</v>
      </c>
      <c r="C66" s="10">
        <v>0.01</v>
      </c>
      <c r="D66" s="8">
        <v>1400</v>
      </c>
      <c r="E66" s="16">
        <v>14</v>
      </c>
      <c r="F66" s="55"/>
      <c r="G66" s="47"/>
      <c r="H66" s="47"/>
    </row>
    <row r="67" spans="1:8" x14ac:dyDescent="0.25">
      <c r="A67" s="5">
        <f t="shared" si="0"/>
        <v>64</v>
      </c>
      <c r="B67" s="64" t="s">
        <v>14</v>
      </c>
      <c r="C67" s="10">
        <v>0.01</v>
      </c>
      <c r="D67" s="8">
        <v>42400</v>
      </c>
      <c r="E67" s="16">
        <v>424</v>
      </c>
      <c r="F67" s="55"/>
      <c r="G67" s="47"/>
      <c r="H67" s="47"/>
    </row>
    <row r="68" spans="1:8" x14ac:dyDescent="0.25">
      <c r="A68" s="5">
        <f t="shared" si="0"/>
        <v>65</v>
      </c>
      <c r="B68" s="64" t="s">
        <v>26</v>
      </c>
      <c r="C68" s="10">
        <v>0.01</v>
      </c>
      <c r="D68" s="8">
        <v>288280</v>
      </c>
      <c r="E68" s="16">
        <v>2882</v>
      </c>
      <c r="F68" s="55"/>
      <c r="G68" s="47"/>
      <c r="H68" s="47"/>
    </row>
    <row r="69" spans="1:8" x14ac:dyDescent="0.25">
      <c r="A69" s="5">
        <f t="shared" si="0"/>
        <v>66</v>
      </c>
      <c r="B69" s="64" t="s">
        <v>77</v>
      </c>
      <c r="C69" s="10">
        <v>0.01</v>
      </c>
      <c r="D69" s="8">
        <v>146304</v>
      </c>
      <c r="E69" s="16">
        <v>1463</v>
      </c>
      <c r="F69" s="55"/>
      <c r="G69" s="47"/>
      <c r="H69" s="47"/>
    </row>
    <row r="70" spans="1:8" x14ac:dyDescent="0.25">
      <c r="A70" s="5">
        <f t="shared" ref="A70:A89" si="1">A69+1</f>
        <v>67</v>
      </c>
      <c r="B70" s="64" t="s">
        <v>92</v>
      </c>
      <c r="C70" s="10">
        <v>0.01</v>
      </c>
      <c r="D70" s="8">
        <v>4360</v>
      </c>
      <c r="E70" s="16">
        <v>44</v>
      </c>
      <c r="F70" s="55"/>
      <c r="G70" s="47"/>
      <c r="H70" s="47"/>
    </row>
    <row r="71" spans="1:8" x14ac:dyDescent="0.25">
      <c r="A71" s="5">
        <f t="shared" si="1"/>
        <v>68</v>
      </c>
      <c r="B71" s="64" t="s">
        <v>14</v>
      </c>
      <c r="C71" s="10">
        <v>0.01</v>
      </c>
      <c r="D71" s="8">
        <v>63400</v>
      </c>
      <c r="E71" s="16">
        <v>634</v>
      </c>
      <c r="F71" s="55"/>
      <c r="G71" s="47"/>
      <c r="H71" s="47"/>
    </row>
    <row r="72" spans="1:8" x14ac:dyDescent="0.25">
      <c r="A72" s="5">
        <f t="shared" si="1"/>
        <v>69</v>
      </c>
      <c r="B72" s="64" t="s">
        <v>77</v>
      </c>
      <c r="C72" s="10">
        <v>0.01</v>
      </c>
      <c r="D72" s="8">
        <v>220215</v>
      </c>
      <c r="E72" s="16">
        <v>2202</v>
      </c>
      <c r="F72" s="55"/>
      <c r="G72" s="47"/>
      <c r="H72" s="47"/>
    </row>
    <row r="73" spans="1:8" x14ac:dyDescent="0.25">
      <c r="A73" s="5">
        <f t="shared" si="1"/>
        <v>70</v>
      </c>
      <c r="B73" s="64" t="s">
        <v>26</v>
      </c>
      <c r="C73" s="10">
        <v>0.01</v>
      </c>
      <c r="D73" s="8">
        <v>981991</v>
      </c>
      <c r="E73" s="16">
        <v>9820</v>
      </c>
      <c r="F73" s="55"/>
      <c r="G73" s="47"/>
      <c r="H73" s="47"/>
    </row>
    <row r="74" spans="1:8" x14ac:dyDescent="0.25">
      <c r="A74" s="5">
        <f t="shared" si="1"/>
        <v>71</v>
      </c>
      <c r="B74" s="64" t="s">
        <v>51</v>
      </c>
      <c r="C74" s="10">
        <v>0.01</v>
      </c>
      <c r="D74" s="8">
        <v>2023</v>
      </c>
      <c r="E74" s="16">
        <v>20</v>
      </c>
      <c r="F74" s="55"/>
      <c r="G74" s="47"/>
      <c r="H74" s="47"/>
    </row>
    <row r="75" spans="1:8" x14ac:dyDescent="0.25">
      <c r="A75" s="5">
        <f t="shared" si="1"/>
        <v>72</v>
      </c>
      <c r="B75" s="64" t="s">
        <v>50</v>
      </c>
      <c r="C75" s="10">
        <v>0.01</v>
      </c>
      <c r="D75" s="8">
        <v>20000</v>
      </c>
      <c r="E75" s="16">
        <v>200</v>
      </c>
      <c r="F75" s="55"/>
      <c r="G75" s="47"/>
      <c r="H75" s="47"/>
    </row>
    <row r="76" spans="1:8" x14ac:dyDescent="0.25">
      <c r="A76" s="5">
        <f t="shared" si="1"/>
        <v>73</v>
      </c>
      <c r="B76" s="64" t="s">
        <v>13</v>
      </c>
      <c r="C76" s="10">
        <v>0.01</v>
      </c>
      <c r="D76" s="8">
        <v>20000</v>
      </c>
      <c r="E76" s="16">
        <v>200</v>
      </c>
      <c r="F76" s="55"/>
      <c r="G76" s="47"/>
      <c r="H76" s="47"/>
    </row>
    <row r="77" spans="1:8" x14ac:dyDescent="0.25">
      <c r="A77" s="5">
        <f t="shared" si="1"/>
        <v>74</v>
      </c>
      <c r="B77" s="64" t="s">
        <v>34</v>
      </c>
      <c r="C77" s="10">
        <v>0.01</v>
      </c>
      <c r="D77" s="8">
        <v>10000</v>
      </c>
      <c r="E77" s="16">
        <v>100</v>
      </c>
      <c r="F77" s="55"/>
      <c r="G77" s="47"/>
      <c r="H77" s="47"/>
    </row>
    <row r="78" spans="1:8" x14ac:dyDescent="0.25">
      <c r="A78" s="5">
        <f t="shared" si="1"/>
        <v>75</v>
      </c>
      <c r="B78" s="64" t="s">
        <v>12</v>
      </c>
      <c r="C78" s="10">
        <v>0.01</v>
      </c>
      <c r="D78" s="8">
        <v>10000</v>
      </c>
      <c r="E78" s="16">
        <v>100</v>
      </c>
      <c r="F78" s="55"/>
      <c r="G78" s="47"/>
      <c r="H78" s="47"/>
    </row>
    <row r="79" spans="1:8" x14ac:dyDescent="0.25">
      <c r="A79" s="5">
        <f t="shared" si="1"/>
        <v>76</v>
      </c>
      <c r="B79" s="64" t="s">
        <v>10</v>
      </c>
      <c r="C79" s="10">
        <v>0.01</v>
      </c>
      <c r="D79" s="8">
        <v>10000</v>
      </c>
      <c r="E79" s="16">
        <v>100</v>
      </c>
      <c r="F79" s="55"/>
      <c r="G79" s="47"/>
      <c r="H79" s="47"/>
    </row>
    <row r="80" spans="1:8" x14ac:dyDescent="0.25">
      <c r="A80" s="5">
        <f t="shared" si="1"/>
        <v>77</v>
      </c>
      <c r="B80" s="64" t="s">
        <v>140</v>
      </c>
      <c r="C80" s="10">
        <v>0.01</v>
      </c>
      <c r="D80" s="8">
        <v>4063</v>
      </c>
      <c r="E80" s="16">
        <v>40</v>
      </c>
      <c r="F80" s="55"/>
      <c r="G80" s="47"/>
      <c r="H80" s="47"/>
    </row>
    <row r="81" spans="1:10" x14ac:dyDescent="0.25">
      <c r="A81" s="5">
        <f t="shared" si="1"/>
        <v>78</v>
      </c>
      <c r="B81" s="64" t="s">
        <v>24</v>
      </c>
      <c r="C81" s="10">
        <v>0.01</v>
      </c>
      <c r="D81" s="8">
        <v>3750</v>
      </c>
      <c r="E81" s="16">
        <v>37</v>
      </c>
      <c r="F81" s="55"/>
      <c r="G81" s="47"/>
      <c r="H81" s="47"/>
    </row>
    <row r="82" spans="1:10" x14ac:dyDescent="0.25">
      <c r="A82" s="5">
        <f t="shared" si="1"/>
        <v>79</v>
      </c>
      <c r="B82" s="64" t="s">
        <v>25</v>
      </c>
      <c r="C82" s="10">
        <v>0.01</v>
      </c>
      <c r="D82" s="8">
        <v>12075</v>
      </c>
      <c r="E82" s="16">
        <v>120</v>
      </c>
      <c r="F82" s="55"/>
      <c r="G82" s="47"/>
      <c r="H82" s="47"/>
    </row>
    <row r="83" spans="1:10" x14ac:dyDescent="0.25">
      <c r="A83" s="5">
        <f t="shared" si="1"/>
        <v>80</v>
      </c>
      <c r="B83" s="64" t="s">
        <v>30</v>
      </c>
      <c r="C83" s="10">
        <v>0.01</v>
      </c>
      <c r="D83" s="8">
        <v>7475</v>
      </c>
      <c r="E83" s="16">
        <v>74</v>
      </c>
      <c r="F83" s="55"/>
      <c r="G83" s="47"/>
      <c r="H83" s="47"/>
    </row>
    <row r="84" spans="1:10" x14ac:dyDescent="0.25">
      <c r="A84" s="5">
        <f t="shared" si="1"/>
        <v>81</v>
      </c>
      <c r="B84" s="64" t="s">
        <v>101</v>
      </c>
      <c r="C84" s="10">
        <v>0.01</v>
      </c>
      <c r="D84" s="8">
        <v>2000</v>
      </c>
      <c r="E84" s="16">
        <v>20</v>
      </c>
      <c r="F84" s="55"/>
      <c r="G84" s="47"/>
      <c r="H84" s="47"/>
    </row>
    <row r="85" spans="1:10" x14ac:dyDescent="0.25">
      <c r="A85" s="5">
        <f t="shared" si="1"/>
        <v>82</v>
      </c>
      <c r="B85" s="64" t="s">
        <v>22</v>
      </c>
      <c r="C85" s="10">
        <v>0.01</v>
      </c>
      <c r="D85" s="8">
        <v>3050</v>
      </c>
      <c r="E85" s="16">
        <v>30</v>
      </c>
      <c r="F85" s="55"/>
      <c r="G85" s="47"/>
      <c r="H85" s="47"/>
    </row>
    <row r="86" spans="1:10" x14ac:dyDescent="0.25">
      <c r="A86" s="5">
        <f t="shared" si="1"/>
        <v>83</v>
      </c>
      <c r="B86" s="64" t="s">
        <v>21</v>
      </c>
      <c r="C86" s="10">
        <v>0.01</v>
      </c>
      <c r="D86" s="8">
        <v>2500</v>
      </c>
      <c r="E86" s="16">
        <v>25</v>
      </c>
      <c r="F86" s="55"/>
      <c r="G86" s="47"/>
      <c r="H86" s="47"/>
    </row>
    <row r="87" spans="1:10" x14ac:dyDescent="0.25">
      <c r="A87" s="5">
        <f t="shared" si="1"/>
        <v>84</v>
      </c>
      <c r="B87" s="64" t="s">
        <v>77</v>
      </c>
      <c r="C87" s="10">
        <v>0.01</v>
      </c>
      <c r="D87" s="8">
        <v>500000</v>
      </c>
      <c r="E87" s="16">
        <v>5000</v>
      </c>
      <c r="F87" s="55"/>
      <c r="G87" s="47"/>
      <c r="H87" s="47"/>
    </row>
    <row r="88" spans="1:10" x14ac:dyDescent="0.25">
      <c r="A88" s="5">
        <f t="shared" si="1"/>
        <v>85</v>
      </c>
      <c r="B88" s="64" t="s">
        <v>14</v>
      </c>
      <c r="C88" s="10">
        <v>0.01</v>
      </c>
      <c r="D88" s="8">
        <v>100000</v>
      </c>
      <c r="E88" s="16">
        <v>1000</v>
      </c>
      <c r="F88" s="55"/>
      <c r="G88" s="47"/>
      <c r="H88" s="47"/>
    </row>
    <row r="89" spans="1:10" x14ac:dyDescent="0.25">
      <c r="A89" s="5">
        <f t="shared" si="1"/>
        <v>86</v>
      </c>
      <c r="B89" s="64" t="s">
        <v>26</v>
      </c>
      <c r="C89" s="10">
        <v>0.01</v>
      </c>
      <c r="D89" s="8">
        <v>200000</v>
      </c>
      <c r="E89" s="16">
        <v>2000</v>
      </c>
      <c r="F89" s="55"/>
      <c r="G89" s="47"/>
      <c r="H89" s="47"/>
    </row>
    <row r="90" spans="1:10" x14ac:dyDescent="0.25">
      <c r="A90" s="5"/>
      <c r="B90" s="5"/>
      <c r="C90" s="9" t="s">
        <v>45</v>
      </c>
      <c r="D90" s="14">
        <f>SUM(D5:D89)</f>
        <v>6785211</v>
      </c>
      <c r="E90" s="14">
        <f>SUM(E5:E89)</f>
        <v>67839</v>
      </c>
      <c r="F90" s="5"/>
      <c r="G90" s="47"/>
      <c r="J90" s="47"/>
    </row>
    <row r="91" spans="1:10" x14ac:dyDescent="0.25">
      <c r="A91" s="6" t="s">
        <v>0</v>
      </c>
      <c r="B91" s="7" t="s">
        <v>1</v>
      </c>
      <c r="C91" s="7" t="s">
        <v>2</v>
      </c>
      <c r="D91" s="8" t="s">
        <v>3</v>
      </c>
      <c r="E91" s="8" t="s">
        <v>4</v>
      </c>
      <c r="F91" s="7" t="s">
        <v>5</v>
      </c>
    </row>
    <row r="92" spans="1:10" x14ac:dyDescent="0.25">
      <c r="A92" s="5"/>
      <c r="B92" s="9" t="s">
        <v>36</v>
      </c>
      <c r="C92" s="5"/>
      <c r="D92" s="5"/>
      <c r="E92" s="5"/>
      <c r="F92" s="5"/>
    </row>
    <row r="93" spans="1:10" x14ac:dyDescent="0.25">
      <c r="A93" s="5">
        <v>1</v>
      </c>
      <c r="B93" s="11" t="s">
        <v>42</v>
      </c>
      <c r="C93" s="15">
        <v>0.02</v>
      </c>
      <c r="D93" s="12">
        <v>353000</v>
      </c>
      <c r="E93" s="70">
        <v>7060</v>
      </c>
      <c r="F93" s="5"/>
      <c r="G93" s="48"/>
      <c r="H93" s="48"/>
    </row>
    <row r="94" spans="1:10" x14ac:dyDescent="0.25">
      <c r="A94" s="5">
        <f t="shared" ref="A94" si="2">A93+1</f>
        <v>2</v>
      </c>
      <c r="B94" s="11" t="s">
        <v>42</v>
      </c>
      <c r="C94" s="15">
        <v>0.02</v>
      </c>
      <c r="D94" s="12">
        <v>353000</v>
      </c>
      <c r="E94" s="70">
        <v>7060</v>
      </c>
      <c r="F94" s="5"/>
      <c r="G94" s="48"/>
      <c r="H94" s="48"/>
    </row>
    <row r="95" spans="1:10" x14ac:dyDescent="0.25">
      <c r="A95" s="5">
        <v>3</v>
      </c>
      <c r="B95" s="11" t="s">
        <v>16</v>
      </c>
      <c r="C95" s="15">
        <v>0.02</v>
      </c>
      <c r="D95" s="12">
        <v>49871</v>
      </c>
      <c r="E95" s="70">
        <v>997</v>
      </c>
      <c r="F95" s="5"/>
      <c r="G95" s="48"/>
      <c r="H95" s="48"/>
    </row>
    <row r="96" spans="1:10" x14ac:dyDescent="0.25">
      <c r="A96" s="5">
        <v>4</v>
      </c>
      <c r="B96" s="11" t="s">
        <v>43</v>
      </c>
      <c r="C96" s="15">
        <v>0.02</v>
      </c>
      <c r="D96" s="12">
        <v>86424</v>
      </c>
      <c r="E96" s="70">
        <v>1728</v>
      </c>
      <c r="F96" s="5"/>
      <c r="G96" s="48"/>
      <c r="H96" s="48"/>
    </row>
    <row r="97" spans="1:8" x14ac:dyDescent="0.25">
      <c r="A97" s="5">
        <v>5</v>
      </c>
      <c r="B97" s="11" t="s">
        <v>151</v>
      </c>
      <c r="C97" s="15">
        <v>0.02</v>
      </c>
      <c r="D97" s="12">
        <v>2756</v>
      </c>
      <c r="E97" s="70">
        <v>55</v>
      </c>
      <c r="F97" s="5"/>
      <c r="G97" s="48"/>
      <c r="H97" s="48"/>
    </row>
    <row r="98" spans="1:8" x14ac:dyDescent="0.25">
      <c r="A98" s="5">
        <v>6</v>
      </c>
      <c r="B98" s="11" t="s">
        <v>42</v>
      </c>
      <c r="C98" s="15">
        <v>0.02</v>
      </c>
      <c r="D98" s="12">
        <v>353000</v>
      </c>
      <c r="E98" s="70">
        <v>7060</v>
      </c>
      <c r="F98" s="5"/>
      <c r="G98" s="48"/>
      <c r="H98" s="48"/>
    </row>
    <row r="99" spans="1:8" x14ac:dyDescent="0.25">
      <c r="A99" s="5">
        <v>7</v>
      </c>
      <c r="B99" s="11" t="s">
        <v>42</v>
      </c>
      <c r="C99" s="15">
        <v>0.02</v>
      </c>
      <c r="D99" s="12">
        <v>353000</v>
      </c>
      <c r="E99" s="70">
        <v>7060</v>
      </c>
      <c r="F99" s="5"/>
      <c r="G99" s="48"/>
      <c r="H99" s="48"/>
    </row>
    <row r="100" spans="1:8" x14ac:dyDescent="0.25">
      <c r="A100" s="5">
        <v>8</v>
      </c>
      <c r="B100" s="11" t="s">
        <v>152</v>
      </c>
      <c r="C100" s="15">
        <v>0.02</v>
      </c>
      <c r="D100" s="12">
        <v>700</v>
      </c>
      <c r="E100" s="70">
        <v>14</v>
      </c>
      <c r="F100" s="5"/>
      <c r="G100" s="48"/>
      <c r="H100" s="48"/>
    </row>
    <row r="101" spans="1:8" x14ac:dyDescent="0.25">
      <c r="A101" s="5">
        <v>9</v>
      </c>
      <c r="B101" s="11" t="s">
        <v>153</v>
      </c>
      <c r="C101" s="15">
        <v>0.02</v>
      </c>
      <c r="D101" s="12">
        <v>700</v>
      </c>
      <c r="E101" s="70">
        <v>14</v>
      </c>
      <c r="F101" s="5"/>
      <c r="G101" s="48"/>
      <c r="H101" s="48"/>
    </row>
    <row r="102" spans="1:8" x14ac:dyDescent="0.25">
      <c r="A102" s="5">
        <v>10</v>
      </c>
      <c r="B102" s="11" t="s">
        <v>152</v>
      </c>
      <c r="C102" s="15">
        <v>0.02</v>
      </c>
      <c r="D102" s="12">
        <v>6300</v>
      </c>
      <c r="E102" s="70">
        <v>126</v>
      </c>
      <c r="F102" s="5"/>
      <c r="G102" s="48"/>
      <c r="H102" s="48"/>
    </row>
    <row r="103" spans="1:8" ht="15.75" thickBot="1" x14ac:dyDescent="0.3">
      <c r="A103" s="5"/>
      <c r="B103" s="11"/>
      <c r="C103" s="128" t="s">
        <v>45</v>
      </c>
      <c r="D103" s="129">
        <f>SUM(D93:D102)</f>
        <v>1558751</v>
      </c>
      <c r="E103" s="129">
        <f>SUM(E93:E102)</f>
        <v>31174</v>
      </c>
      <c r="F103" s="5"/>
      <c r="G103" s="48"/>
      <c r="H103" s="48"/>
    </row>
    <row r="104" spans="1:8" ht="15.75" thickTop="1" x14ac:dyDescent="0.25">
      <c r="A104" s="5"/>
      <c r="B104" s="11"/>
      <c r="C104" s="125"/>
      <c r="D104" s="126"/>
      <c r="E104" s="127"/>
      <c r="F104" s="5"/>
      <c r="G104" s="48"/>
      <c r="H104" s="48"/>
    </row>
    <row r="105" spans="1:8" x14ac:dyDescent="0.25">
      <c r="A105" s="6" t="s">
        <v>0</v>
      </c>
      <c r="B105" s="7" t="s">
        <v>1</v>
      </c>
      <c r="C105" s="7" t="s">
        <v>2</v>
      </c>
      <c r="D105" s="8" t="s">
        <v>3</v>
      </c>
      <c r="E105" s="8" t="s">
        <v>4</v>
      </c>
      <c r="F105" s="7" t="s">
        <v>5</v>
      </c>
      <c r="G105" s="48"/>
      <c r="H105" s="48"/>
    </row>
    <row r="106" spans="1:8" x14ac:dyDescent="0.25">
      <c r="A106" s="5"/>
      <c r="B106" s="9" t="s">
        <v>154</v>
      </c>
      <c r="C106" s="5"/>
      <c r="D106" s="5"/>
      <c r="E106" s="5"/>
      <c r="F106" s="5"/>
      <c r="G106" s="48"/>
      <c r="H106" s="48"/>
    </row>
    <row r="107" spans="1:8" x14ac:dyDescent="0.25">
      <c r="A107" s="5">
        <v>1</v>
      </c>
      <c r="B107" s="11" t="s">
        <v>134</v>
      </c>
      <c r="C107" s="125">
        <v>0.05</v>
      </c>
      <c r="D107" s="126">
        <v>4290</v>
      </c>
      <c r="E107" s="127">
        <f>D107*5/100</f>
        <v>214.5</v>
      </c>
      <c r="F107" s="5"/>
      <c r="G107" s="48"/>
      <c r="H107" s="48"/>
    </row>
    <row r="108" spans="1:8" x14ac:dyDescent="0.25">
      <c r="A108" s="5">
        <f>A107+1</f>
        <v>2</v>
      </c>
      <c r="B108" s="11" t="s">
        <v>70</v>
      </c>
      <c r="C108" s="125">
        <v>0.05</v>
      </c>
      <c r="D108" s="126">
        <v>3250</v>
      </c>
      <c r="E108" s="127">
        <f t="shared" ref="E108:E121" si="3">D108*5/100</f>
        <v>162.5</v>
      </c>
      <c r="F108" s="5"/>
      <c r="G108" s="48"/>
      <c r="H108" s="48"/>
    </row>
    <row r="109" spans="1:8" x14ac:dyDescent="0.25">
      <c r="A109" s="5">
        <f t="shared" ref="A109:A121" si="4">A108+1</f>
        <v>3</v>
      </c>
      <c r="B109" s="11" t="s">
        <v>135</v>
      </c>
      <c r="C109" s="125">
        <v>0.05</v>
      </c>
      <c r="D109" s="126">
        <v>1950</v>
      </c>
      <c r="E109" s="127">
        <f t="shared" si="3"/>
        <v>97.5</v>
      </c>
      <c r="F109" s="5"/>
      <c r="G109" s="48"/>
      <c r="H109" s="48"/>
    </row>
    <row r="110" spans="1:8" x14ac:dyDescent="0.25">
      <c r="A110" s="5">
        <f t="shared" si="4"/>
        <v>4</v>
      </c>
      <c r="B110" s="11" t="s">
        <v>136</v>
      </c>
      <c r="C110" s="125">
        <v>0.05</v>
      </c>
      <c r="D110" s="126">
        <v>1950</v>
      </c>
      <c r="E110" s="127">
        <f t="shared" si="3"/>
        <v>97.5</v>
      </c>
      <c r="F110" s="5"/>
      <c r="G110" s="48"/>
      <c r="H110" s="48"/>
    </row>
    <row r="111" spans="1:8" x14ac:dyDescent="0.25">
      <c r="A111" s="5">
        <f t="shared" si="4"/>
        <v>5</v>
      </c>
      <c r="B111" s="11" t="s">
        <v>73</v>
      </c>
      <c r="C111" s="125">
        <v>0.05</v>
      </c>
      <c r="D111" s="126">
        <v>1560</v>
      </c>
      <c r="E111" s="127">
        <f t="shared" si="3"/>
        <v>78</v>
      </c>
      <c r="F111" s="5"/>
      <c r="G111" s="48"/>
      <c r="H111" s="48"/>
    </row>
    <row r="112" spans="1:8" x14ac:dyDescent="0.25">
      <c r="A112" s="5">
        <f t="shared" si="4"/>
        <v>6</v>
      </c>
      <c r="B112" s="11" t="s">
        <v>134</v>
      </c>
      <c r="C112" s="125">
        <v>0.05</v>
      </c>
      <c r="D112" s="126">
        <v>6930</v>
      </c>
      <c r="E112" s="127">
        <f t="shared" si="3"/>
        <v>346.5</v>
      </c>
      <c r="F112" s="5"/>
      <c r="G112" s="48"/>
      <c r="H112" s="48"/>
    </row>
    <row r="113" spans="1:8" x14ac:dyDescent="0.25">
      <c r="A113" s="5">
        <f t="shared" si="4"/>
        <v>7</v>
      </c>
      <c r="B113" s="11" t="s">
        <v>70</v>
      </c>
      <c r="C113" s="125">
        <v>0.05</v>
      </c>
      <c r="D113" s="126">
        <v>5250</v>
      </c>
      <c r="E113" s="127">
        <f t="shared" si="3"/>
        <v>262.5</v>
      </c>
      <c r="F113" s="5"/>
      <c r="G113" s="48"/>
      <c r="H113" s="48"/>
    </row>
    <row r="114" spans="1:8" x14ac:dyDescent="0.25">
      <c r="A114" s="5">
        <f t="shared" si="4"/>
        <v>8</v>
      </c>
      <c r="B114" s="11" t="s">
        <v>135</v>
      </c>
      <c r="C114" s="125">
        <v>0.05</v>
      </c>
      <c r="D114" s="126">
        <v>3150</v>
      </c>
      <c r="E114" s="127">
        <f t="shared" si="3"/>
        <v>157.5</v>
      </c>
      <c r="F114" s="5"/>
      <c r="G114" s="48"/>
      <c r="H114" s="48"/>
    </row>
    <row r="115" spans="1:8" x14ac:dyDescent="0.25">
      <c r="A115" s="5">
        <f t="shared" si="4"/>
        <v>9</v>
      </c>
      <c r="B115" s="11" t="s">
        <v>136</v>
      </c>
      <c r="C115" s="125">
        <v>0.05</v>
      </c>
      <c r="D115" s="126">
        <v>3150</v>
      </c>
      <c r="E115" s="127">
        <f t="shared" si="3"/>
        <v>157.5</v>
      </c>
      <c r="F115" s="5"/>
      <c r="G115" s="48"/>
      <c r="H115" s="48"/>
    </row>
    <row r="116" spans="1:8" x14ac:dyDescent="0.25">
      <c r="A116" s="5">
        <f t="shared" si="4"/>
        <v>10</v>
      </c>
      <c r="B116" s="11" t="s">
        <v>73</v>
      </c>
      <c r="C116" s="125">
        <v>0.05</v>
      </c>
      <c r="D116" s="126">
        <v>2520</v>
      </c>
      <c r="E116" s="127">
        <f t="shared" si="3"/>
        <v>126</v>
      </c>
      <c r="F116" s="5"/>
      <c r="G116" s="48"/>
      <c r="H116" s="48"/>
    </row>
    <row r="117" spans="1:8" x14ac:dyDescent="0.25">
      <c r="A117" s="5">
        <f t="shared" si="4"/>
        <v>11</v>
      </c>
      <c r="B117" s="11" t="s">
        <v>134</v>
      </c>
      <c r="C117" s="125">
        <v>0.05</v>
      </c>
      <c r="D117" s="126">
        <v>9240</v>
      </c>
      <c r="E117" s="127">
        <f t="shared" si="3"/>
        <v>462</v>
      </c>
      <c r="F117" s="5"/>
      <c r="G117" s="48"/>
      <c r="H117" s="48"/>
    </row>
    <row r="118" spans="1:8" x14ac:dyDescent="0.25">
      <c r="A118" s="5">
        <f t="shared" si="4"/>
        <v>12</v>
      </c>
      <c r="B118" s="11" t="s">
        <v>70</v>
      </c>
      <c r="C118" s="125">
        <v>0.05</v>
      </c>
      <c r="D118" s="126">
        <v>7000</v>
      </c>
      <c r="E118" s="127">
        <f t="shared" si="3"/>
        <v>350</v>
      </c>
      <c r="F118" s="5"/>
      <c r="G118" s="48"/>
      <c r="H118" s="48"/>
    </row>
    <row r="119" spans="1:8" x14ac:dyDescent="0.25">
      <c r="A119" s="5">
        <f t="shared" si="4"/>
        <v>13</v>
      </c>
      <c r="B119" s="11" t="s">
        <v>135</v>
      </c>
      <c r="C119" s="125">
        <v>0.05</v>
      </c>
      <c r="D119" s="126">
        <v>4200</v>
      </c>
      <c r="E119" s="127">
        <f t="shared" si="3"/>
        <v>210</v>
      </c>
      <c r="F119" s="5"/>
      <c r="G119" s="48"/>
      <c r="H119" s="48"/>
    </row>
    <row r="120" spans="1:8" x14ac:dyDescent="0.25">
      <c r="A120" s="5">
        <f t="shared" si="4"/>
        <v>14</v>
      </c>
      <c r="B120" s="11" t="s">
        <v>136</v>
      </c>
      <c r="C120" s="125">
        <v>0.05</v>
      </c>
      <c r="D120" s="126">
        <v>4200</v>
      </c>
      <c r="E120" s="127">
        <f t="shared" si="3"/>
        <v>210</v>
      </c>
      <c r="F120" s="5"/>
      <c r="G120" s="48"/>
      <c r="H120" s="48"/>
    </row>
    <row r="121" spans="1:8" x14ac:dyDescent="0.25">
      <c r="A121" s="5">
        <f t="shared" si="4"/>
        <v>15</v>
      </c>
      <c r="B121" s="11" t="s">
        <v>73</v>
      </c>
      <c r="C121" s="125">
        <v>0.05</v>
      </c>
      <c r="D121" s="126">
        <v>3360</v>
      </c>
      <c r="E121" s="127">
        <f t="shared" si="3"/>
        <v>168</v>
      </c>
      <c r="F121" s="5"/>
      <c r="G121" s="48"/>
      <c r="H121" s="48"/>
    </row>
    <row r="122" spans="1:8" x14ac:dyDescent="0.25">
      <c r="A122" s="5"/>
      <c r="B122" s="11"/>
      <c r="C122" s="15"/>
      <c r="D122" s="12"/>
      <c r="E122" s="70"/>
      <c r="F122" s="5"/>
      <c r="G122" s="48"/>
      <c r="H122" s="48"/>
    </row>
    <row r="123" spans="1:8" x14ac:dyDescent="0.25">
      <c r="A123" s="6"/>
      <c r="B123" s="7"/>
      <c r="C123" s="36" t="s">
        <v>6</v>
      </c>
      <c r="D123" s="38">
        <f>SUM(D107:D122)</f>
        <v>62000</v>
      </c>
      <c r="E123" s="38">
        <f>SUM(E107:E122)</f>
        <v>3100</v>
      </c>
      <c r="F123" s="7"/>
    </row>
    <row r="124" spans="1:8" x14ac:dyDescent="0.25">
      <c r="A124" s="5"/>
      <c r="B124" s="19" t="s">
        <v>17</v>
      </c>
      <c r="C124" s="5"/>
      <c r="D124" s="5"/>
      <c r="E124" s="5"/>
      <c r="F124" s="5"/>
    </row>
    <row r="125" spans="1:8" x14ac:dyDescent="0.25">
      <c r="A125" s="5"/>
      <c r="B125" s="5"/>
      <c r="C125" s="5"/>
      <c r="D125" s="5"/>
      <c r="E125" s="5"/>
      <c r="F125" s="5"/>
    </row>
    <row r="126" spans="1:8" x14ac:dyDescent="0.25">
      <c r="A126" s="5"/>
      <c r="B126" s="20" t="s">
        <v>155</v>
      </c>
      <c r="C126" s="21">
        <v>0.1</v>
      </c>
      <c r="D126" s="12">
        <v>7500</v>
      </c>
      <c r="E126" s="16">
        <f>D126*10/100</f>
        <v>750</v>
      </c>
      <c r="F126" s="5"/>
    </row>
    <row r="127" spans="1:8" x14ac:dyDescent="0.25">
      <c r="A127" s="5"/>
      <c r="B127" s="20" t="s">
        <v>53</v>
      </c>
      <c r="C127" s="21">
        <v>0.1</v>
      </c>
      <c r="D127" s="12">
        <v>11121</v>
      </c>
      <c r="E127" s="16">
        <f t="shared" ref="E127:E132" si="5">D127*10/100</f>
        <v>1112.0999999999999</v>
      </c>
      <c r="F127" s="5"/>
    </row>
    <row r="128" spans="1:8" x14ac:dyDescent="0.25">
      <c r="A128" s="5"/>
      <c r="B128" s="20" t="s">
        <v>53</v>
      </c>
      <c r="C128" s="21">
        <v>0.1</v>
      </c>
      <c r="D128" s="12">
        <v>17500</v>
      </c>
      <c r="E128" s="16">
        <f t="shared" si="5"/>
        <v>1750</v>
      </c>
      <c r="F128" s="5"/>
    </row>
    <row r="129" spans="1:11" x14ac:dyDescent="0.25">
      <c r="A129" s="5"/>
      <c r="B129" s="5" t="s">
        <v>156</v>
      </c>
      <c r="C129" s="21">
        <v>0.1</v>
      </c>
      <c r="D129" s="22">
        <v>5000</v>
      </c>
      <c r="E129" s="16">
        <f t="shared" si="5"/>
        <v>500</v>
      </c>
      <c r="F129" s="5"/>
    </row>
    <row r="130" spans="1:11" x14ac:dyDescent="0.25">
      <c r="A130" s="5"/>
      <c r="B130" s="5" t="s">
        <v>157</v>
      </c>
      <c r="C130" s="21">
        <v>0.1</v>
      </c>
      <c r="D130" s="5">
        <v>4879</v>
      </c>
      <c r="E130" s="16">
        <f t="shared" si="5"/>
        <v>487.9</v>
      </c>
      <c r="F130" s="5"/>
    </row>
    <row r="131" spans="1:11" x14ac:dyDescent="0.25">
      <c r="A131" s="5"/>
      <c r="B131" s="20" t="s">
        <v>53</v>
      </c>
      <c r="C131" s="21">
        <v>0.1</v>
      </c>
      <c r="D131" s="5">
        <v>15504</v>
      </c>
      <c r="E131" s="16">
        <f t="shared" si="5"/>
        <v>1550.4</v>
      </c>
      <c r="F131" s="5"/>
    </row>
    <row r="132" spans="1:11" x14ac:dyDescent="0.25">
      <c r="A132" s="5"/>
      <c r="B132" s="20"/>
      <c r="C132" s="56" t="s">
        <v>6</v>
      </c>
      <c r="D132" s="18">
        <f>SUM(D126:D131)</f>
        <v>61504</v>
      </c>
      <c r="E132" s="130">
        <f t="shared" si="5"/>
        <v>6150.4</v>
      </c>
      <c r="F132" s="5"/>
    </row>
    <row r="133" spans="1:11" x14ac:dyDescent="0.25">
      <c r="A133" s="5"/>
      <c r="B133" s="20"/>
      <c r="C133" s="5"/>
      <c r="D133" s="5"/>
      <c r="E133" s="5"/>
      <c r="F133" s="5"/>
    </row>
    <row r="134" spans="1:11" x14ac:dyDescent="0.25">
      <c r="A134" s="5"/>
      <c r="B134" s="23" t="s">
        <v>19</v>
      </c>
      <c r="C134" s="24">
        <v>1E-3</v>
      </c>
      <c r="D134" s="12">
        <v>1159000</v>
      </c>
      <c r="E134" s="12">
        <f>D134*0.1/100</f>
        <v>1159</v>
      </c>
      <c r="F134" s="5"/>
    </row>
    <row r="135" spans="1:11" x14ac:dyDescent="0.25">
      <c r="A135" s="5"/>
      <c r="B135" s="5"/>
      <c r="C135" s="5"/>
      <c r="D135" s="5"/>
      <c r="E135" s="5"/>
      <c r="F135" s="5"/>
    </row>
    <row r="136" spans="1:11" x14ac:dyDescent="0.25">
      <c r="A136" s="5"/>
      <c r="B136" s="5"/>
      <c r="C136" s="5"/>
      <c r="D136" s="5"/>
      <c r="E136" s="5"/>
      <c r="F136" s="5"/>
    </row>
    <row r="137" spans="1:11" ht="15.75" thickBot="1" x14ac:dyDescent="0.3">
      <c r="A137" s="5"/>
      <c r="B137" s="25" t="s">
        <v>41</v>
      </c>
      <c r="C137" s="27"/>
      <c r="D137" s="28">
        <f>D134+D123+D103+D90</f>
        <v>9564962</v>
      </c>
      <c r="E137" s="28">
        <f>E134+E123+E103+E90+E132</f>
        <v>109422.39999999999</v>
      </c>
      <c r="F137" s="27"/>
      <c r="K137" s="5"/>
    </row>
    <row r="138" spans="1:11" ht="15.75" thickTop="1" x14ac:dyDescent="0.25">
      <c r="A138" s="5"/>
      <c r="B138" s="5"/>
      <c r="C138" s="26"/>
      <c r="D138" s="26"/>
      <c r="E138" s="26"/>
      <c r="F138" s="26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1" manualBreakCount="1">
    <brk id="9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6B0C8-E138-4CEF-A7E1-5B1AAF544102}">
  <dimension ref="A1:I115"/>
  <sheetViews>
    <sheetView topLeftCell="A97" workbookViewId="0">
      <selection activeCell="E78" sqref="E78"/>
    </sheetView>
  </sheetViews>
  <sheetFormatPr defaultRowHeight="15" x14ac:dyDescent="0.25"/>
  <cols>
    <col min="2" max="2" width="34.5703125" bestFit="1" customWidth="1"/>
    <col min="4" max="4" width="12.5703125" bestFit="1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54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55</v>
      </c>
      <c r="C5" s="10">
        <v>0.01</v>
      </c>
      <c r="D5" s="68">
        <v>50000</v>
      </c>
      <c r="E5" s="16">
        <v>500</v>
      </c>
      <c r="F5" s="55"/>
      <c r="G5" s="47"/>
      <c r="H5" s="47"/>
    </row>
    <row r="6" spans="1:8" x14ac:dyDescent="0.25">
      <c r="A6" s="5">
        <f t="shared" ref="A6:A69" si="0">A5+1</f>
        <v>3</v>
      </c>
      <c r="B6" s="11" t="s">
        <v>56</v>
      </c>
      <c r="C6" s="10">
        <v>0.01</v>
      </c>
      <c r="D6" s="68">
        <v>15000</v>
      </c>
      <c r="E6" s="16">
        <v>150</v>
      </c>
      <c r="F6" s="55"/>
      <c r="G6" s="47"/>
      <c r="H6" s="47"/>
    </row>
    <row r="7" spans="1:8" x14ac:dyDescent="0.25">
      <c r="A7" s="5">
        <f t="shared" si="0"/>
        <v>4</v>
      </c>
      <c r="B7" s="11" t="s">
        <v>38</v>
      </c>
      <c r="C7" s="10">
        <v>0.01</v>
      </c>
      <c r="D7" s="68">
        <v>30000</v>
      </c>
      <c r="E7" s="16">
        <v>300</v>
      </c>
      <c r="F7" s="55"/>
      <c r="G7" s="47"/>
      <c r="H7" s="47"/>
    </row>
    <row r="8" spans="1:8" x14ac:dyDescent="0.25">
      <c r="A8" s="5">
        <f t="shared" si="0"/>
        <v>5</v>
      </c>
      <c r="B8" s="11" t="s">
        <v>20</v>
      </c>
      <c r="C8" s="10">
        <v>0.01</v>
      </c>
      <c r="D8" s="68">
        <v>20000</v>
      </c>
      <c r="E8" s="16">
        <v>200</v>
      </c>
      <c r="F8" s="55"/>
      <c r="G8" s="47"/>
      <c r="H8" s="47"/>
    </row>
    <row r="9" spans="1:8" x14ac:dyDescent="0.25">
      <c r="A9" s="5">
        <f t="shared" si="0"/>
        <v>6</v>
      </c>
      <c r="B9" s="11" t="s">
        <v>12</v>
      </c>
      <c r="C9" s="10">
        <v>0.01</v>
      </c>
      <c r="D9" s="68">
        <v>50000</v>
      </c>
      <c r="E9" s="16">
        <v>500</v>
      </c>
      <c r="F9" s="55"/>
      <c r="G9" s="47"/>
      <c r="H9" s="47"/>
    </row>
    <row r="10" spans="1:8" x14ac:dyDescent="0.25">
      <c r="A10" s="5">
        <f t="shared" si="0"/>
        <v>7</v>
      </c>
      <c r="B10" s="11" t="s">
        <v>10</v>
      </c>
      <c r="C10" s="10">
        <v>0.01</v>
      </c>
      <c r="D10" s="68">
        <v>50000</v>
      </c>
      <c r="E10" s="16">
        <v>500</v>
      </c>
      <c r="F10" s="55"/>
      <c r="G10" s="47"/>
      <c r="H10" s="47"/>
    </row>
    <row r="11" spans="1:8" x14ac:dyDescent="0.25">
      <c r="A11" s="5">
        <f t="shared" si="0"/>
        <v>8</v>
      </c>
      <c r="B11" s="11" t="s">
        <v>25</v>
      </c>
      <c r="C11" s="10">
        <v>0.01</v>
      </c>
      <c r="D11" s="68">
        <v>15700</v>
      </c>
      <c r="E11" s="16">
        <v>157</v>
      </c>
      <c r="F11" s="55"/>
      <c r="G11" s="47"/>
      <c r="H11" s="47"/>
    </row>
    <row r="12" spans="1:8" x14ac:dyDescent="0.25">
      <c r="A12" s="5">
        <f t="shared" si="0"/>
        <v>9</v>
      </c>
      <c r="B12" s="11" t="s">
        <v>21</v>
      </c>
      <c r="C12" s="10">
        <v>0.01</v>
      </c>
      <c r="D12" s="68">
        <v>3750</v>
      </c>
      <c r="E12" s="16">
        <v>37</v>
      </c>
      <c r="F12" s="55"/>
      <c r="G12" s="47"/>
      <c r="H12" s="47"/>
    </row>
    <row r="13" spans="1:8" x14ac:dyDescent="0.25">
      <c r="A13" s="5">
        <f t="shared" si="0"/>
        <v>10</v>
      </c>
      <c r="B13" s="11" t="s">
        <v>31</v>
      </c>
      <c r="C13" s="10">
        <v>0.01</v>
      </c>
      <c r="D13" s="68">
        <v>3200</v>
      </c>
      <c r="E13" s="16">
        <v>32</v>
      </c>
      <c r="F13" s="55"/>
      <c r="G13" s="47"/>
      <c r="H13" s="47"/>
    </row>
    <row r="14" spans="1:8" x14ac:dyDescent="0.25">
      <c r="A14" s="5">
        <f t="shared" si="0"/>
        <v>11</v>
      </c>
      <c r="B14" s="11" t="s">
        <v>22</v>
      </c>
      <c r="C14" s="10">
        <v>0.01</v>
      </c>
      <c r="D14" s="68">
        <v>1800</v>
      </c>
      <c r="E14" s="16">
        <v>18</v>
      </c>
      <c r="F14" s="55"/>
      <c r="G14" s="47"/>
      <c r="H14" s="47"/>
    </row>
    <row r="15" spans="1:8" x14ac:dyDescent="0.25">
      <c r="A15" s="5">
        <f t="shared" si="0"/>
        <v>12</v>
      </c>
      <c r="B15" s="11" t="s">
        <v>37</v>
      </c>
      <c r="C15" s="10">
        <v>0.01</v>
      </c>
      <c r="D15" s="68">
        <v>6300</v>
      </c>
      <c r="E15" s="16">
        <v>63</v>
      </c>
      <c r="F15" s="55"/>
      <c r="G15" s="47"/>
      <c r="H15" s="47"/>
    </row>
    <row r="16" spans="1:8" x14ac:dyDescent="0.25">
      <c r="A16" s="5">
        <v>13</v>
      </c>
      <c r="B16" s="11" t="s">
        <v>24</v>
      </c>
      <c r="C16" s="10">
        <v>0.01</v>
      </c>
      <c r="D16" s="68">
        <v>1400</v>
      </c>
      <c r="E16" s="16">
        <v>14</v>
      </c>
      <c r="F16" s="55"/>
      <c r="G16" s="47"/>
      <c r="H16" s="47"/>
    </row>
    <row r="17" spans="1:8" x14ac:dyDescent="0.25">
      <c r="A17" s="5">
        <f t="shared" si="0"/>
        <v>14</v>
      </c>
      <c r="B17" s="11" t="s">
        <v>26</v>
      </c>
      <c r="C17" s="10">
        <v>0.01</v>
      </c>
      <c r="D17" s="68">
        <v>714266</v>
      </c>
      <c r="E17" s="16">
        <v>7142</v>
      </c>
      <c r="F17" s="55"/>
      <c r="G17" s="47"/>
      <c r="H17" s="47"/>
    </row>
    <row r="18" spans="1:8" x14ac:dyDescent="0.25">
      <c r="A18" s="5">
        <f t="shared" si="0"/>
        <v>15</v>
      </c>
      <c r="B18" s="11" t="s">
        <v>14</v>
      </c>
      <c r="C18" s="10">
        <v>0.01</v>
      </c>
      <c r="D18" s="68">
        <v>126732</v>
      </c>
      <c r="E18" s="16">
        <v>1267</v>
      </c>
      <c r="F18" s="55"/>
      <c r="G18" s="47"/>
      <c r="H18" s="47"/>
    </row>
    <row r="19" spans="1:8" x14ac:dyDescent="0.25">
      <c r="A19" s="5">
        <f t="shared" si="0"/>
        <v>16</v>
      </c>
      <c r="B19" s="11" t="s">
        <v>31</v>
      </c>
      <c r="C19" s="10">
        <v>0.01</v>
      </c>
      <c r="D19" s="68">
        <v>3750</v>
      </c>
      <c r="E19" s="16">
        <v>37</v>
      </c>
      <c r="F19" s="55"/>
      <c r="G19" s="47"/>
      <c r="H19" s="47"/>
    </row>
    <row r="20" spans="1:8" x14ac:dyDescent="0.25">
      <c r="A20" s="5">
        <f t="shared" si="0"/>
        <v>17</v>
      </c>
      <c r="B20" s="11" t="s">
        <v>21</v>
      </c>
      <c r="C20" s="10">
        <v>0.01</v>
      </c>
      <c r="D20" s="68">
        <v>4300</v>
      </c>
      <c r="E20" s="16">
        <v>43</v>
      </c>
      <c r="F20" s="55"/>
      <c r="G20" s="47"/>
      <c r="H20" s="47"/>
    </row>
    <row r="21" spans="1:8" x14ac:dyDescent="0.25">
      <c r="A21" s="5">
        <f t="shared" si="0"/>
        <v>18</v>
      </c>
      <c r="B21" s="11" t="s">
        <v>24</v>
      </c>
      <c r="C21" s="10">
        <v>0.01</v>
      </c>
      <c r="D21" s="68">
        <v>2800</v>
      </c>
      <c r="E21" s="16">
        <v>28</v>
      </c>
      <c r="F21" s="55"/>
      <c r="G21" s="47"/>
      <c r="H21" s="47"/>
    </row>
    <row r="22" spans="1:8" x14ac:dyDescent="0.25">
      <c r="A22" s="5">
        <f t="shared" si="0"/>
        <v>19</v>
      </c>
      <c r="B22" s="11" t="s">
        <v>57</v>
      </c>
      <c r="C22" s="10">
        <v>0.01</v>
      </c>
      <c r="D22" s="68">
        <v>8450</v>
      </c>
      <c r="E22" s="16">
        <v>84</v>
      </c>
      <c r="F22" s="55"/>
      <c r="G22" s="47"/>
      <c r="H22" s="47"/>
    </row>
    <row r="23" spans="1:8" x14ac:dyDescent="0.25">
      <c r="A23" s="5">
        <f t="shared" si="0"/>
        <v>20</v>
      </c>
      <c r="B23" s="11" t="s">
        <v>58</v>
      </c>
      <c r="C23" s="10">
        <v>0.01</v>
      </c>
      <c r="D23" s="68">
        <v>5700</v>
      </c>
      <c r="E23" s="16">
        <v>57</v>
      </c>
      <c r="F23" s="55"/>
      <c r="G23" s="47"/>
      <c r="H23" s="47"/>
    </row>
    <row r="24" spans="1:8" x14ac:dyDescent="0.25">
      <c r="A24" s="5">
        <f t="shared" si="0"/>
        <v>21</v>
      </c>
      <c r="B24" s="11" t="s">
        <v>25</v>
      </c>
      <c r="C24" s="10">
        <v>0.01</v>
      </c>
      <c r="D24" s="68">
        <v>13800</v>
      </c>
      <c r="E24" s="16">
        <v>138</v>
      </c>
      <c r="F24" s="55"/>
      <c r="G24" s="47"/>
      <c r="H24" s="47"/>
    </row>
    <row r="25" spans="1:8" x14ac:dyDescent="0.25">
      <c r="A25" s="5">
        <f t="shared" si="0"/>
        <v>22</v>
      </c>
      <c r="B25" s="11" t="s">
        <v>55</v>
      </c>
      <c r="C25" s="10">
        <v>0.01</v>
      </c>
      <c r="D25" s="68">
        <v>50000</v>
      </c>
      <c r="E25" s="16">
        <v>500</v>
      </c>
      <c r="F25" s="55"/>
      <c r="G25" s="47"/>
      <c r="H25" s="47"/>
    </row>
    <row r="26" spans="1:8" x14ac:dyDescent="0.25">
      <c r="A26" s="5">
        <f t="shared" si="0"/>
        <v>23</v>
      </c>
      <c r="B26" s="11" t="s">
        <v>12</v>
      </c>
      <c r="C26" s="10">
        <v>0.01</v>
      </c>
      <c r="D26" s="68">
        <v>30000</v>
      </c>
      <c r="E26" s="16">
        <v>300</v>
      </c>
      <c r="F26" s="55"/>
      <c r="G26" s="47"/>
      <c r="H26" s="47"/>
    </row>
    <row r="27" spans="1:8" x14ac:dyDescent="0.25">
      <c r="A27" s="5">
        <f t="shared" si="0"/>
        <v>24</v>
      </c>
      <c r="B27" s="11" t="s">
        <v>10</v>
      </c>
      <c r="C27" s="10">
        <v>0.01</v>
      </c>
      <c r="D27" s="68">
        <v>50000</v>
      </c>
      <c r="E27" s="16">
        <v>500</v>
      </c>
      <c r="F27" s="55"/>
      <c r="G27" s="47"/>
      <c r="H27" s="47"/>
    </row>
    <row r="28" spans="1:8" x14ac:dyDescent="0.25">
      <c r="A28" s="5">
        <f t="shared" si="0"/>
        <v>25</v>
      </c>
      <c r="B28" s="11" t="s">
        <v>52</v>
      </c>
      <c r="C28" s="10">
        <v>0.01</v>
      </c>
      <c r="D28" s="68">
        <v>13083</v>
      </c>
      <c r="E28" s="16">
        <v>131</v>
      </c>
      <c r="F28" s="55"/>
      <c r="G28" s="47"/>
      <c r="H28" s="47"/>
    </row>
    <row r="29" spans="1:8" x14ac:dyDescent="0.25">
      <c r="A29" s="5">
        <f t="shared" si="0"/>
        <v>26</v>
      </c>
      <c r="B29" s="11" t="s">
        <v>26</v>
      </c>
      <c r="C29" s="10">
        <v>0.01</v>
      </c>
      <c r="D29" s="68">
        <v>366974</v>
      </c>
      <c r="E29" s="16">
        <v>3670</v>
      </c>
      <c r="F29" s="55"/>
      <c r="G29" s="47"/>
      <c r="H29" s="47"/>
    </row>
    <row r="30" spans="1:8" x14ac:dyDescent="0.25">
      <c r="A30" s="5">
        <f t="shared" si="0"/>
        <v>27</v>
      </c>
      <c r="B30" s="11" t="s">
        <v>57</v>
      </c>
      <c r="C30" s="10">
        <v>0.01</v>
      </c>
      <c r="D30" s="68">
        <v>3100</v>
      </c>
      <c r="E30" s="16">
        <v>31</v>
      </c>
      <c r="F30" s="55"/>
      <c r="G30" s="47"/>
      <c r="H30" s="47"/>
    </row>
    <row r="31" spans="1:8" x14ac:dyDescent="0.25">
      <c r="A31" s="5">
        <f t="shared" si="0"/>
        <v>28</v>
      </c>
      <c r="B31" s="11" t="s">
        <v>24</v>
      </c>
      <c r="C31" s="10">
        <v>0.01</v>
      </c>
      <c r="D31" s="68">
        <v>2800</v>
      </c>
      <c r="E31" s="16">
        <v>28</v>
      </c>
      <c r="F31" s="55"/>
      <c r="G31" s="47"/>
      <c r="H31" s="47"/>
    </row>
    <row r="32" spans="1:8" x14ac:dyDescent="0.25">
      <c r="A32" s="5">
        <f t="shared" si="0"/>
        <v>29</v>
      </c>
      <c r="B32" s="11" t="s">
        <v>12</v>
      </c>
      <c r="C32" s="10">
        <v>0.01</v>
      </c>
      <c r="D32" s="68">
        <v>50000</v>
      </c>
      <c r="E32" s="16">
        <v>500</v>
      </c>
      <c r="F32" s="55"/>
      <c r="G32" s="47"/>
      <c r="H32" s="47"/>
    </row>
    <row r="33" spans="1:8" x14ac:dyDescent="0.25">
      <c r="A33" s="5">
        <f t="shared" si="0"/>
        <v>30</v>
      </c>
      <c r="B33" s="11" t="s">
        <v>25</v>
      </c>
      <c r="C33" s="10">
        <v>0.01</v>
      </c>
      <c r="D33" s="68">
        <v>11800</v>
      </c>
      <c r="E33" s="16">
        <v>118</v>
      </c>
      <c r="F33" s="55"/>
      <c r="G33" s="47"/>
      <c r="H33" s="47"/>
    </row>
    <row r="34" spans="1:8" x14ac:dyDescent="0.25">
      <c r="A34" s="5">
        <f t="shared" si="0"/>
        <v>31</v>
      </c>
      <c r="B34" s="11" t="s">
        <v>22</v>
      </c>
      <c r="C34" s="10">
        <v>0.01</v>
      </c>
      <c r="D34" s="68">
        <v>3050</v>
      </c>
      <c r="E34" s="16">
        <v>30</v>
      </c>
      <c r="F34" s="55"/>
      <c r="G34" s="47"/>
      <c r="H34" s="47"/>
    </row>
    <row r="35" spans="1:8" x14ac:dyDescent="0.25">
      <c r="A35" s="5">
        <f t="shared" si="0"/>
        <v>32</v>
      </c>
      <c r="B35" s="11" t="s">
        <v>31</v>
      </c>
      <c r="C35" s="10">
        <v>0.01</v>
      </c>
      <c r="D35" s="68">
        <v>2813</v>
      </c>
      <c r="E35" s="16">
        <v>28</v>
      </c>
      <c r="F35" s="55"/>
      <c r="G35" s="47"/>
      <c r="H35" s="47"/>
    </row>
    <row r="36" spans="1:8" x14ac:dyDescent="0.25">
      <c r="A36" s="5">
        <f t="shared" si="0"/>
        <v>33</v>
      </c>
      <c r="B36" s="11" t="s">
        <v>58</v>
      </c>
      <c r="C36" s="10">
        <v>0.01</v>
      </c>
      <c r="D36" s="68">
        <v>7700</v>
      </c>
      <c r="E36" s="16">
        <v>77</v>
      </c>
      <c r="F36" s="55"/>
      <c r="G36" s="47"/>
      <c r="H36" s="47"/>
    </row>
    <row r="37" spans="1:8" x14ac:dyDescent="0.25">
      <c r="A37" s="5">
        <f t="shared" si="0"/>
        <v>34</v>
      </c>
      <c r="B37" s="11" t="s">
        <v>21</v>
      </c>
      <c r="C37" s="10">
        <v>0.01</v>
      </c>
      <c r="D37" s="68">
        <v>4300</v>
      </c>
      <c r="E37" s="16">
        <v>43</v>
      </c>
      <c r="F37" s="55"/>
      <c r="G37" s="47"/>
      <c r="H37" s="47"/>
    </row>
    <row r="38" spans="1:8" x14ac:dyDescent="0.25">
      <c r="A38" s="5">
        <f t="shared" si="0"/>
        <v>35</v>
      </c>
      <c r="B38" s="11" t="s">
        <v>55</v>
      </c>
      <c r="C38" s="10">
        <v>0.01</v>
      </c>
      <c r="D38" s="68">
        <v>25000</v>
      </c>
      <c r="E38" s="16">
        <v>250</v>
      </c>
      <c r="F38" s="55"/>
      <c r="G38" s="47"/>
      <c r="H38" s="47"/>
    </row>
    <row r="39" spans="1:8" x14ac:dyDescent="0.25">
      <c r="A39" s="5">
        <f t="shared" si="0"/>
        <v>36</v>
      </c>
      <c r="B39" s="11" t="s">
        <v>14</v>
      </c>
      <c r="C39" s="10">
        <v>0.01</v>
      </c>
      <c r="D39" s="68">
        <v>67517</v>
      </c>
      <c r="E39" s="16">
        <v>675</v>
      </c>
      <c r="F39" s="55"/>
      <c r="G39" s="47"/>
      <c r="H39" s="47"/>
    </row>
    <row r="40" spans="1:8" x14ac:dyDescent="0.25">
      <c r="A40" s="5">
        <f t="shared" si="0"/>
        <v>37</v>
      </c>
      <c r="B40" s="11" t="s">
        <v>26</v>
      </c>
      <c r="C40" s="10">
        <v>0.01</v>
      </c>
      <c r="D40" s="68">
        <v>740440</v>
      </c>
      <c r="E40" s="16">
        <v>7404</v>
      </c>
      <c r="F40" s="55"/>
      <c r="G40" s="47"/>
      <c r="H40" s="47"/>
    </row>
    <row r="41" spans="1:8" x14ac:dyDescent="0.25">
      <c r="A41" s="5">
        <f t="shared" si="0"/>
        <v>38</v>
      </c>
      <c r="B41" s="11" t="s">
        <v>26</v>
      </c>
      <c r="C41" s="10">
        <v>0.01</v>
      </c>
      <c r="D41" s="68">
        <v>9750</v>
      </c>
      <c r="E41" s="16">
        <v>98</v>
      </c>
      <c r="F41" s="55"/>
      <c r="G41" s="47"/>
      <c r="H41" s="47"/>
    </row>
    <row r="42" spans="1:8" x14ac:dyDescent="0.25">
      <c r="A42" s="5">
        <f t="shared" si="0"/>
        <v>39</v>
      </c>
      <c r="B42" s="11" t="s">
        <v>14</v>
      </c>
      <c r="C42" s="10">
        <v>0.01</v>
      </c>
      <c r="D42" s="68">
        <v>2600</v>
      </c>
      <c r="E42" s="16">
        <v>26</v>
      </c>
      <c r="F42" s="55"/>
      <c r="G42" s="47"/>
      <c r="H42" s="47"/>
    </row>
    <row r="43" spans="1:8" x14ac:dyDescent="0.25">
      <c r="A43" s="5">
        <f t="shared" si="0"/>
        <v>40</v>
      </c>
      <c r="B43" s="11" t="s">
        <v>57</v>
      </c>
      <c r="C43" s="10">
        <v>0.01</v>
      </c>
      <c r="D43" s="68">
        <v>5037</v>
      </c>
      <c r="E43" s="16">
        <v>50</v>
      </c>
      <c r="F43" s="55"/>
      <c r="G43" s="47"/>
      <c r="H43" s="47"/>
    </row>
    <row r="44" spans="1:8" x14ac:dyDescent="0.25">
      <c r="A44" s="5">
        <f t="shared" si="0"/>
        <v>41</v>
      </c>
      <c r="B44" s="11" t="s">
        <v>31</v>
      </c>
      <c r="C44" s="10">
        <v>0.01</v>
      </c>
      <c r="D44" s="68">
        <v>5625</v>
      </c>
      <c r="E44" s="16">
        <v>56</v>
      </c>
      <c r="F44" s="55"/>
      <c r="G44" s="47"/>
      <c r="H44" s="47"/>
    </row>
    <row r="45" spans="1:8" x14ac:dyDescent="0.25">
      <c r="A45" s="5">
        <f t="shared" si="0"/>
        <v>42</v>
      </c>
      <c r="B45" s="11" t="s">
        <v>58</v>
      </c>
      <c r="C45" s="10">
        <v>0.01</v>
      </c>
      <c r="D45" s="68">
        <v>6500</v>
      </c>
      <c r="E45" s="16">
        <v>65</v>
      </c>
      <c r="F45" s="55"/>
      <c r="G45" s="47"/>
      <c r="H45" s="47"/>
    </row>
    <row r="46" spans="1:8" x14ac:dyDescent="0.25">
      <c r="A46" s="5">
        <f t="shared" si="0"/>
        <v>43</v>
      </c>
      <c r="B46" s="11" t="s">
        <v>21</v>
      </c>
      <c r="C46" s="10">
        <v>0.01</v>
      </c>
      <c r="D46" s="68">
        <v>3050</v>
      </c>
      <c r="E46" s="16">
        <v>30</v>
      </c>
      <c r="F46" s="55"/>
      <c r="G46" s="47"/>
      <c r="H46" s="47"/>
    </row>
    <row r="47" spans="1:8" x14ac:dyDescent="0.25">
      <c r="A47" s="5">
        <f t="shared" si="0"/>
        <v>44</v>
      </c>
      <c r="B47" s="11" t="s">
        <v>25</v>
      </c>
      <c r="C47" s="10">
        <v>0.01</v>
      </c>
      <c r="D47" s="68">
        <v>14200</v>
      </c>
      <c r="E47" s="16">
        <v>142</v>
      </c>
      <c r="F47" s="55"/>
      <c r="G47" s="47"/>
      <c r="H47" s="47"/>
    </row>
    <row r="48" spans="1:8" x14ac:dyDescent="0.25">
      <c r="A48" s="5">
        <f t="shared" si="0"/>
        <v>45</v>
      </c>
      <c r="B48" s="71" t="s">
        <v>39</v>
      </c>
      <c r="C48" s="10">
        <v>0.01</v>
      </c>
      <c r="D48" s="68">
        <v>5000</v>
      </c>
      <c r="E48" s="16">
        <v>50</v>
      </c>
      <c r="F48" s="55"/>
      <c r="G48" s="47"/>
      <c r="H48" s="47"/>
    </row>
    <row r="49" spans="1:8" x14ac:dyDescent="0.25">
      <c r="A49" s="5">
        <f t="shared" si="0"/>
        <v>46</v>
      </c>
      <c r="B49" s="11" t="s">
        <v>10</v>
      </c>
      <c r="C49" s="10">
        <v>0.01</v>
      </c>
      <c r="D49" s="68">
        <v>50000</v>
      </c>
      <c r="E49" s="16">
        <v>500</v>
      </c>
      <c r="F49" s="55"/>
      <c r="G49" s="47"/>
      <c r="H49" s="47"/>
    </row>
    <row r="50" spans="1:8" x14ac:dyDescent="0.25">
      <c r="A50" s="5">
        <f t="shared" si="0"/>
        <v>47</v>
      </c>
      <c r="B50" s="11" t="s">
        <v>56</v>
      </c>
      <c r="C50" s="10">
        <v>0.01</v>
      </c>
      <c r="D50" s="72">
        <v>30000</v>
      </c>
      <c r="E50" s="16">
        <v>300</v>
      </c>
      <c r="F50" s="55"/>
      <c r="G50" s="47"/>
      <c r="H50" s="47"/>
    </row>
    <row r="51" spans="1:8" x14ac:dyDescent="0.25">
      <c r="A51" s="5">
        <f t="shared" si="0"/>
        <v>48</v>
      </c>
      <c r="B51" s="11" t="s">
        <v>59</v>
      </c>
      <c r="C51" s="10">
        <v>0.01</v>
      </c>
      <c r="D51" s="73">
        <v>50000</v>
      </c>
      <c r="E51" s="16">
        <v>500</v>
      </c>
      <c r="F51" s="75"/>
      <c r="G51" s="47"/>
      <c r="H51" s="47"/>
    </row>
    <row r="52" spans="1:8" x14ac:dyDescent="0.25">
      <c r="A52" s="5">
        <f t="shared" si="0"/>
        <v>49</v>
      </c>
      <c r="B52" s="11" t="s">
        <v>60</v>
      </c>
      <c r="C52" s="10">
        <v>0.01</v>
      </c>
      <c r="D52" s="69">
        <v>20000</v>
      </c>
      <c r="E52" s="16">
        <v>200</v>
      </c>
      <c r="F52" s="55"/>
      <c r="G52" s="47"/>
      <c r="H52" s="47"/>
    </row>
    <row r="53" spans="1:8" x14ac:dyDescent="0.25">
      <c r="A53" s="5">
        <f t="shared" si="0"/>
        <v>50</v>
      </c>
      <c r="B53" s="11" t="s">
        <v>38</v>
      </c>
      <c r="C53" s="10">
        <v>0.01</v>
      </c>
      <c r="D53" s="68">
        <v>50000</v>
      </c>
      <c r="E53" s="16">
        <v>500</v>
      </c>
      <c r="F53" s="55"/>
      <c r="G53" s="47"/>
      <c r="H53" s="47"/>
    </row>
    <row r="54" spans="1:8" x14ac:dyDescent="0.25">
      <c r="A54" s="5">
        <f t="shared" si="0"/>
        <v>51</v>
      </c>
      <c r="B54" s="11" t="s">
        <v>13</v>
      </c>
      <c r="C54" s="10">
        <v>0.01</v>
      </c>
      <c r="D54" s="68">
        <v>50000</v>
      </c>
      <c r="E54" s="16">
        <v>500</v>
      </c>
      <c r="F54" s="55"/>
      <c r="G54" s="47"/>
      <c r="H54" s="47"/>
    </row>
    <row r="55" spans="1:8" x14ac:dyDescent="0.25">
      <c r="A55" s="5">
        <f t="shared" si="0"/>
        <v>52</v>
      </c>
      <c r="B55" s="11" t="s">
        <v>51</v>
      </c>
      <c r="C55" s="10">
        <v>0.01</v>
      </c>
      <c r="D55" s="68">
        <v>30000</v>
      </c>
      <c r="E55" s="16">
        <v>300</v>
      </c>
      <c r="F55" s="55"/>
      <c r="G55" s="47"/>
      <c r="H55" s="47"/>
    </row>
    <row r="56" spans="1:8" x14ac:dyDescent="0.25">
      <c r="A56" s="5">
        <f t="shared" si="0"/>
        <v>53</v>
      </c>
      <c r="B56" s="11" t="s">
        <v>12</v>
      </c>
      <c r="C56" s="10">
        <v>0.01</v>
      </c>
      <c r="D56" s="68">
        <v>50000</v>
      </c>
      <c r="E56" s="16">
        <v>500</v>
      </c>
      <c r="F56" s="55"/>
      <c r="G56" s="47"/>
      <c r="H56" s="47"/>
    </row>
    <row r="57" spans="1:8" x14ac:dyDescent="0.25">
      <c r="A57" s="5">
        <f t="shared" si="0"/>
        <v>54</v>
      </c>
      <c r="B57" s="11" t="s">
        <v>11</v>
      </c>
      <c r="C57" s="10">
        <v>0.01</v>
      </c>
      <c r="D57" s="68">
        <v>100000</v>
      </c>
      <c r="E57" s="16">
        <v>1000</v>
      </c>
      <c r="F57" s="55"/>
      <c r="G57" s="47"/>
      <c r="H57" s="47"/>
    </row>
    <row r="58" spans="1:8" x14ac:dyDescent="0.25">
      <c r="A58" s="5">
        <f t="shared" si="0"/>
        <v>55</v>
      </c>
      <c r="B58" s="11" t="s">
        <v>24</v>
      </c>
      <c r="C58" s="10">
        <v>0.01</v>
      </c>
      <c r="D58" s="68">
        <v>3500</v>
      </c>
      <c r="E58" s="16">
        <v>35</v>
      </c>
      <c r="F58" s="55"/>
      <c r="G58" s="47"/>
      <c r="H58" s="47"/>
    </row>
    <row r="59" spans="1:8" x14ac:dyDescent="0.25">
      <c r="A59" s="5">
        <f t="shared" si="0"/>
        <v>56</v>
      </c>
      <c r="B59" s="11" t="s">
        <v>22</v>
      </c>
      <c r="C59" s="10">
        <v>0.01</v>
      </c>
      <c r="D59" s="68">
        <v>1950</v>
      </c>
      <c r="E59" s="16">
        <v>19</v>
      </c>
      <c r="F59" s="55"/>
      <c r="G59" s="47"/>
      <c r="H59" s="47"/>
    </row>
    <row r="60" spans="1:8" x14ac:dyDescent="0.25">
      <c r="A60" s="5">
        <f t="shared" si="0"/>
        <v>57</v>
      </c>
      <c r="B60" s="11" t="s">
        <v>26</v>
      </c>
      <c r="C60" s="10">
        <v>0.01</v>
      </c>
      <c r="D60" s="68">
        <v>892846</v>
      </c>
      <c r="E60" s="16">
        <v>8928</v>
      </c>
      <c r="F60" s="55"/>
      <c r="G60" s="47"/>
      <c r="H60" s="47"/>
    </row>
    <row r="61" spans="1:8" x14ac:dyDescent="0.25">
      <c r="A61" s="5">
        <f t="shared" si="0"/>
        <v>58</v>
      </c>
      <c r="B61" s="11" t="s">
        <v>26</v>
      </c>
      <c r="C61" s="10">
        <v>0.01</v>
      </c>
      <c r="D61" s="68">
        <v>500000</v>
      </c>
      <c r="E61" s="16">
        <v>5000</v>
      </c>
      <c r="F61" s="55"/>
      <c r="G61" s="47"/>
      <c r="H61" s="47"/>
    </row>
    <row r="62" spans="1:8" x14ac:dyDescent="0.25">
      <c r="A62" s="5">
        <f t="shared" si="0"/>
        <v>59</v>
      </c>
      <c r="B62" s="11" t="s">
        <v>59</v>
      </c>
      <c r="C62" s="10">
        <v>0.01</v>
      </c>
      <c r="D62" s="68">
        <v>25000</v>
      </c>
      <c r="E62" s="16">
        <v>250</v>
      </c>
      <c r="F62" s="55"/>
      <c r="G62" s="47"/>
      <c r="H62" s="47"/>
    </row>
    <row r="63" spans="1:8" x14ac:dyDescent="0.25">
      <c r="A63" s="5">
        <f t="shared" si="0"/>
        <v>60</v>
      </c>
      <c r="B63" s="11" t="s">
        <v>38</v>
      </c>
      <c r="C63" s="10">
        <v>0.01</v>
      </c>
      <c r="D63" s="68">
        <v>50000</v>
      </c>
      <c r="E63" s="16">
        <v>500</v>
      </c>
      <c r="F63" s="55"/>
      <c r="G63" s="47"/>
      <c r="H63" s="47"/>
    </row>
    <row r="64" spans="1:8" x14ac:dyDescent="0.25">
      <c r="A64" s="5">
        <f t="shared" si="0"/>
        <v>61</v>
      </c>
      <c r="B64" s="11" t="s">
        <v>61</v>
      </c>
      <c r="C64" s="10">
        <v>0.01</v>
      </c>
      <c r="D64" s="68">
        <v>10000</v>
      </c>
      <c r="E64" s="16">
        <v>100</v>
      </c>
      <c r="F64" s="55"/>
      <c r="G64" s="47"/>
      <c r="H64" s="47"/>
    </row>
    <row r="65" spans="1:8" x14ac:dyDescent="0.25">
      <c r="A65" s="5">
        <f t="shared" si="0"/>
        <v>62</v>
      </c>
      <c r="B65" s="11" t="s">
        <v>13</v>
      </c>
      <c r="C65" s="10">
        <v>0.01</v>
      </c>
      <c r="D65" s="68">
        <v>50000</v>
      </c>
      <c r="E65" s="16">
        <v>500</v>
      </c>
      <c r="F65" s="55"/>
      <c r="G65" s="47"/>
      <c r="H65" s="47"/>
    </row>
    <row r="66" spans="1:8" x14ac:dyDescent="0.25">
      <c r="A66" s="5">
        <f t="shared" si="0"/>
        <v>63</v>
      </c>
      <c r="B66" s="11" t="s">
        <v>51</v>
      </c>
      <c r="C66" s="10">
        <v>0.01</v>
      </c>
      <c r="D66" s="68">
        <v>10000</v>
      </c>
      <c r="E66" s="16">
        <v>100</v>
      </c>
      <c r="F66" s="55"/>
      <c r="G66" s="47"/>
      <c r="H66" s="47"/>
    </row>
    <row r="67" spans="1:8" x14ac:dyDescent="0.25">
      <c r="A67" s="5">
        <f t="shared" si="0"/>
        <v>64</v>
      </c>
      <c r="B67" s="11" t="s">
        <v>12</v>
      </c>
      <c r="C67" s="10">
        <v>0.01</v>
      </c>
      <c r="D67" s="68">
        <v>40000</v>
      </c>
      <c r="E67" s="16">
        <v>400</v>
      </c>
      <c r="F67" s="55"/>
      <c r="G67" s="47"/>
      <c r="H67" s="47"/>
    </row>
    <row r="68" spans="1:8" x14ac:dyDescent="0.25">
      <c r="A68" s="5">
        <f t="shared" si="0"/>
        <v>65</v>
      </c>
      <c r="B68" s="11" t="s">
        <v>11</v>
      </c>
      <c r="C68" s="10">
        <v>0.01</v>
      </c>
      <c r="D68" s="68">
        <v>100000</v>
      </c>
      <c r="E68" s="16">
        <v>1000</v>
      </c>
      <c r="F68" s="55"/>
      <c r="G68" s="47"/>
      <c r="H68" s="47"/>
    </row>
    <row r="69" spans="1:8" x14ac:dyDescent="0.25">
      <c r="A69" s="5">
        <f t="shared" si="0"/>
        <v>66</v>
      </c>
      <c r="B69" s="11" t="s">
        <v>10</v>
      </c>
      <c r="C69" s="10">
        <v>0.01</v>
      </c>
      <c r="D69" s="68">
        <v>50000</v>
      </c>
      <c r="E69" s="16">
        <v>500</v>
      </c>
      <c r="F69" s="55"/>
      <c r="G69" s="47"/>
      <c r="H69" s="47"/>
    </row>
    <row r="70" spans="1:8" x14ac:dyDescent="0.25">
      <c r="A70" s="5">
        <f t="shared" ref="A70:A79" si="1">A69+1</f>
        <v>67</v>
      </c>
      <c r="B70" s="11" t="s">
        <v>22</v>
      </c>
      <c r="C70" s="10">
        <v>0.01</v>
      </c>
      <c r="D70" s="68">
        <v>1800</v>
      </c>
      <c r="E70" s="16">
        <v>18</v>
      </c>
      <c r="F70" s="55"/>
      <c r="G70" s="47"/>
      <c r="H70" s="47"/>
    </row>
    <row r="71" spans="1:8" x14ac:dyDescent="0.25">
      <c r="A71" s="5">
        <f t="shared" si="1"/>
        <v>68</v>
      </c>
      <c r="B71" s="11" t="s">
        <v>31</v>
      </c>
      <c r="C71" s="10">
        <v>0.01</v>
      </c>
      <c r="D71" s="68">
        <v>4450</v>
      </c>
      <c r="E71" s="16">
        <v>44</v>
      </c>
      <c r="F71" s="55"/>
      <c r="G71" s="47"/>
      <c r="H71" s="47"/>
    </row>
    <row r="72" spans="1:8" x14ac:dyDescent="0.25">
      <c r="A72" s="5">
        <f t="shared" si="1"/>
        <v>69</v>
      </c>
      <c r="B72" s="11" t="s">
        <v>58</v>
      </c>
      <c r="C72" s="10">
        <v>0.01</v>
      </c>
      <c r="D72" s="68">
        <v>3150</v>
      </c>
      <c r="E72" s="16">
        <v>31</v>
      </c>
      <c r="F72" s="55"/>
      <c r="G72" s="47"/>
      <c r="H72" s="47"/>
    </row>
    <row r="73" spans="1:8" x14ac:dyDescent="0.25">
      <c r="A73" s="5">
        <f t="shared" si="1"/>
        <v>70</v>
      </c>
      <c r="B73" s="11" t="s">
        <v>21</v>
      </c>
      <c r="C73" s="10">
        <v>0.01</v>
      </c>
      <c r="D73" s="68">
        <v>4300</v>
      </c>
      <c r="E73" s="16">
        <v>43</v>
      </c>
      <c r="F73" s="55"/>
      <c r="G73" s="47"/>
      <c r="H73" s="47"/>
    </row>
    <row r="74" spans="1:8" x14ac:dyDescent="0.25">
      <c r="A74" s="5">
        <f t="shared" si="1"/>
        <v>71</v>
      </c>
      <c r="B74" s="11" t="s">
        <v>24</v>
      </c>
      <c r="C74" s="10">
        <v>0.01</v>
      </c>
      <c r="D74" s="68">
        <v>3200</v>
      </c>
      <c r="E74" s="16">
        <v>32</v>
      </c>
      <c r="F74" s="55"/>
      <c r="G74" s="47"/>
      <c r="H74" s="47"/>
    </row>
    <row r="75" spans="1:8" x14ac:dyDescent="0.25">
      <c r="A75" s="5">
        <f t="shared" si="1"/>
        <v>72</v>
      </c>
      <c r="B75" s="11" t="s">
        <v>57</v>
      </c>
      <c r="C75" s="10">
        <v>0.01</v>
      </c>
      <c r="D75" s="68">
        <v>4650</v>
      </c>
      <c r="E75" s="16">
        <v>46</v>
      </c>
      <c r="F75" s="55"/>
      <c r="G75" s="47"/>
      <c r="H75" s="47"/>
    </row>
    <row r="76" spans="1:8" x14ac:dyDescent="0.25">
      <c r="A76" s="5">
        <f t="shared" si="1"/>
        <v>73</v>
      </c>
      <c r="B76" s="11" t="s">
        <v>39</v>
      </c>
      <c r="C76" s="10">
        <v>0.01</v>
      </c>
      <c r="D76" s="74">
        <v>3000</v>
      </c>
      <c r="E76" s="16">
        <v>30</v>
      </c>
      <c r="F76" s="55"/>
      <c r="G76" s="47"/>
      <c r="H76" s="47"/>
    </row>
    <row r="77" spans="1:8" x14ac:dyDescent="0.25">
      <c r="A77" s="5">
        <f t="shared" si="1"/>
        <v>74</v>
      </c>
      <c r="B77" s="11" t="s">
        <v>25</v>
      </c>
      <c r="C77" s="10">
        <v>0.01</v>
      </c>
      <c r="D77" s="73">
        <v>9600</v>
      </c>
      <c r="E77" s="16">
        <v>96</v>
      </c>
      <c r="F77" s="75"/>
      <c r="G77" s="47"/>
      <c r="H77" s="47"/>
    </row>
    <row r="78" spans="1:8" x14ac:dyDescent="0.25">
      <c r="A78" s="5">
        <f t="shared" si="1"/>
        <v>75</v>
      </c>
      <c r="B78" s="11" t="s">
        <v>26</v>
      </c>
      <c r="C78" s="10">
        <v>0.01</v>
      </c>
      <c r="D78" s="57">
        <v>500000</v>
      </c>
      <c r="E78" s="16">
        <v>5000</v>
      </c>
      <c r="F78" s="55"/>
      <c r="G78" s="47"/>
      <c r="H78" s="47"/>
    </row>
    <row r="79" spans="1:8" x14ac:dyDescent="0.25">
      <c r="A79" s="5">
        <f t="shared" si="1"/>
        <v>76</v>
      </c>
      <c r="B79" s="11" t="s">
        <v>26</v>
      </c>
      <c r="C79" s="10">
        <v>0.01</v>
      </c>
      <c r="D79" s="57">
        <v>475624</v>
      </c>
      <c r="E79" s="16">
        <v>4756</v>
      </c>
      <c r="F79" s="55"/>
      <c r="G79" s="47"/>
      <c r="H79" s="47"/>
    </row>
    <row r="80" spans="1:8" x14ac:dyDescent="0.25">
      <c r="A80" s="5">
        <v>77</v>
      </c>
      <c r="B80" s="11" t="s">
        <v>52</v>
      </c>
      <c r="C80" s="10">
        <v>0.01</v>
      </c>
      <c r="D80" s="58">
        <v>13083</v>
      </c>
      <c r="E80" s="16">
        <v>131</v>
      </c>
      <c r="F80" s="76"/>
      <c r="G80" s="47"/>
      <c r="H80" s="47"/>
    </row>
    <row r="81" spans="1:9" ht="15.75" thickBot="1" x14ac:dyDescent="0.3">
      <c r="A81" s="5"/>
      <c r="B81" s="25" t="s">
        <v>62</v>
      </c>
      <c r="C81" s="27"/>
      <c r="D81" s="28">
        <f>SUM(D4:D80)</f>
        <v>5793440</v>
      </c>
      <c r="E81" s="28">
        <f>SUM(E4:E80)</f>
        <v>57928</v>
      </c>
      <c r="F81" s="27"/>
    </row>
    <row r="82" spans="1:9" ht="15.75" thickTop="1" x14ac:dyDescent="0.25">
      <c r="A82" s="5"/>
      <c r="B82" s="5"/>
      <c r="C82" s="26"/>
      <c r="D82" s="26"/>
      <c r="E82" s="26"/>
      <c r="F82" s="26"/>
    </row>
    <row r="83" spans="1:9" x14ac:dyDescent="0.25">
      <c r="A83" s="6" t="s">
        <v>0</v>
      </c>
      <c r="B83" s="7" t="s">
        <v>1</v>
      </c>
      <c r="C83" s="7" t="s">
        <v>2</v>
      </c>
      <c r="D83" s="8" t="s">
        <v>3</v>
      </c>
      <c r="E83" s="8" t="s">
        <v>4</v>
      </c>
      <c r="F83" s="7" t="s">
        <v>5</v>
      </c>
    </row>
    <row r="84" spans="1:9" x14ac:dyDescent="0.25">
      <c r="A84" s="5"/>
      <c r="B84" s="9" t="s">
        <v>36</v>
      </c>
      <c r="C84" s="5"/>
      <c r="D84" s="5"/>
      <c r="E84" s="5"/>
      <c r="F84" s="5"/>
    </row>
    <row r="85" spans="1:9" x14ac:dyDescent="0.25">
      <c r="A85" s="5">
        <v>1</v>
      </c>
      <c r="B85" s="11" t="s">
        <v>42</v>
      </c>
      <c r="C85" s="15">
        <v>0.02</v>
      </c>
      <c r="D85" s="5">
        <v>353000</v>
      </c>
      <c r="E85" s="78">
        <v>7060</v>
      </c>
      <c r="F85" s="78"/>
      <c r="H85" s="47"/>
      <c r="I85" s="47"/>
    </row>
    <row r="86" spans="1:9" x14ac:dyDescent="0.25">
      <c r="A86" s="5">
        <f>A85+1</f>
        <v>2</v>
      </c>
      <c r="B86" s="11" t="s">
        <v>28</v>
      </c>
      <c r="C86" s="15">
        <v>0.02</v>
      </c>
      <c r="D86" s="5">
        <v>1000000</v>
      </c>
      <c r="E86" s="78">
        <v>20000</v>
      </c>
      <c r="F86" s="78"/>
      <c r="H86" s="47"/>
      <c r="I86" s="47"/>
    </row>
    <row r="87" spans="1:9" x14ac:dyDescent="0.25">
      <c r="A87" s="5">
        <f t="shared" ref="A87:A104" si="2">A86+1</f>
        <v>3</v>
      </c>
      <c r="B87" s="11" t="s">
        <v>29</v>
      </c>
      <c r="C87" s="15">
        <v>0.02</v>
      </c>
      <c r="D87" s="5">
        <v>13000</v>
      </c>
      <c r="E87" s="78">
        <v>260</v>
      </c>
      <c r="F87" s="78"/>
      <c r="H87" s="47"/>
      <c r="I87" s="47"/>
    </row>
    <row r="88" spans="1:9" x14ac:dyDescent="0.25">
      <c r="A88" s="5">
        <f t="shared" si="2"/>
        <v>4</v>
      </c>
      <c r="B88" s="11" t="s">
        <v>28</v>
      </c>
      <c r="C88" s="15">
        <v>0.02</v>
      </c>
      <c r="D88" s="5">
        <v>384500</v>
      </c>
      <c r="E88" s="78">
        <v>7690</v>
      </c>
      <c r="F88" s="78"/>
      <c r="H88" s="47"/>
      <c r="I88" s="47"/>
    </row>
    <row r="89" spans="1:9" x14ac:dyDescent="0.25">
      <c r="A89" s="5">
        <f t="shared" si="2"/>
        <v>5</v>
      </c>
      <c r="B89" s="11" t="s">
        <v>28</v>
      </c>
      <c r="C89" s="15">
        <v>0.02</v>
      </c>
      <c r="D89" s="5">
        <v>144900</v>
      </c>
      <c r="E89" s="78">
        <v>2898</v>
      </c>
      <c r="F89" s="78"/>
      <c r="H89" s="47"/>
      <c r="I89" s="47"/>
    </row>
    <row r="90" spans="1:9" x14ac:dyDescent="0.25">
      <c r="A90" s="5">
        <f t="shared" si="2"/>
        <v>6</v>
      </c>
      <c r="B90" s="11" t="s">
        <v>29</v>
      </c>
      <c r="C90" s="15">
        <v>0.02</v>
      </c>
      <c r="D90" s="5">
        <v>15600</v>
      </c>
      <c r="E90" s="78">
        <v>312</v>
      </c>
      <c r="F90" s="78"/>
      <c r="H90" s="47"/>
      <c r="I90" s="47"/>
    </row>
    <row r="91" spans="1:9" x14ac:dyDescent="0.25">
      <c r="A91" s="5">
        <f t="shared" si="2"/>
        <v>7</v>
      </c>
      <c r="B91" s="11" t="s">
        <v>28</v>
      </c>
      <c r="C91" s="15">
        <v>0.02</v>
      </c>
      <c r="D91" s="5">
        <v>147000</v>
      </c>
      <c r="E91" s="78">
        <v>2940</v>
      </c>
      <c r="F91" s="78"/>
      <c r="H91" s="47"/>
      <c r="I91" s="47"/>
    </row>
    <row r="92" spans="1:9" x14ac:dyDescent="0.25">
      <c r="A92" s="5">
        <f t="shared" si="2"/>
        <v>8</v>
      </c>
      <c r="B92" s="11" t="s">
        <v>28</v>
      </c>
      <c r="C92" s="15">
        <v>0.02</v>
      </c>
      <c r="D92" s="5">
        <v>24050</v>
      </c>
      <c r="E92" s="78">
        <v>481</v>
      </c>
      <c r="F92" s="78"/>
      <c r="H92" s="47"/>
      <c r="I92" s="47"/>
    </row>
    <row r="93" spans="1:9" x14ac:dyDescent="0.25">
      <c r="A93" s="5">
        <f t="shared" si="2"/>
        <v>9</v>
      </c>
      <c r="B93" s="11" t="s">
        <v>28</v>
      </c>
      <c r="C93" s="15">
        <v>0.02</v>
      </c>
      <c r="D93" s="5">
        <v>595810</v>
      </c>
      <c r="E93" s="78">
        <v>11916</v>
      </c>
      <c r="F93" s="78"/>
      <c r="H93" s="47"/>
      <c r="I93" s="47"/>
    </row>
    <row r="94" spans="1:9" x14ac:dyDescent="0.25">
      <c r="A94" s="5">
        <f t="shared" si="2"/>
        <v>10</v>
      </c>
      <c r="B94" s="11" t="s">
        <v>28</v>
      </c>
      <c r="C94" s="15">
        <v>0.02</v>
      </c>
      <c r="D94" s="5">
        <v>1000000</v>
      </c>
      <c r="E94" s="78">
        <v>20000</v>
      </c>
      <c r="F94" s="78"/>
      <c r="H94" s="47"/>
      <c r="I94" s="47"/>
    </row>
    <row r="95" spans="1:9" x14ac:dyDescent="0.25">
      <c r="A95" s="5">
        <f t="shared" si="2"/>
        <v>11</v>
      </c>
      <c r="B95" s="11" t="s">
        <v>29</v>
      </c>
      <c r="C95" s="15">
        <v>0.02</v>
      </c>
      <c r="D95" s="5">
        <v>500000</v>
      </c>
      <c r="E95" s="78">
        <v>10000</v>
      </c>
      <c r="F95" s="78"/>
      <c r="H95" s="47"/>
      <c r="I95" s="47"/>
    </row>
    <row r="96" spans="1:9" x14ac:dyDescent="0.25">
      <c r="A96" s="5">
        <f t="shared" si="2"/>
        <v>12</v>
      </c>
      <c r="B96" s="11" t="s">
        <v>42</v>
      </c>
      <c r="C96" s="15">
        <v>0.02</v>
      </c>
      <c r="D96" s="5">
        <v>353000</v>
      </c>
      <c r="E96" s="78">
        <v>7060</v>
      </c>
      <c r="F96" s="78"/>
      <c r="H96" s="47"/>
      <c r="I96" s="47"/>
    </row>
    <row r="97" spans="1:9" x14ac:dyDescent="0.25">
      <c r="A97" s="5">
        <f t="shared" si="2"/>
        <v>13</v>
      </c>
      <c r="B97" s="11" t="s">
        <v>42</v>
      </c>
      <c r="C97" s="15">
        <v>0.02</v>
      </c>
      <c r="D97" s="5">
        <v>353000</v>
      </c>
      <c r="E97" s="78">
        <v>7060</v>
      </c>
      <c r="F97" s="78"/>
      <c r="H97" s="47"/>
      <c r="I97" s="47"/>
    </row>
    <row r="98" spans="1:9" x14ac:dyDescent="0.25">
      <c r="A98" s="5">
        <f t="shared" si="2"/>
        <v>14</v>
      </c>
      <c r="B98" s="11" t="s">
        <v>42</v>
      </c>
      <c r="C98" s="15">
        <v>0.02</v>
      </c>
      <c r="D98" s="5">
        <v>353000</v>
      </c>
      <c r="E98" s="78">
        <v>7060</v>
      </c>
      <c r="F98" s="78"/>
      <c r="H98" s="47"/>
      <c r="I98" s="47"/>
    </row>
    <row r="99" spans="1:9" x14ac:dyDescent="0.25">
      <c r="A99" s="5">
        <f t="shared" si="2"/>
        <v>15</v>
      </c>
      <c r="B99" s="11" t="s">
        <v>29</v>
      </c>
      <c r="C99" s="15">
        <v>0.02</v>
      </c>
      <c r="D99" s="5">
        <v>500000</v>
      </c>
      <c r="E99" s="78">
        <v>10000</v>
      </c>
      <c r="F99" s="78"/>
      <c r="H99" s="47"/>
      <c r="I99" s="47"/>
    </row>
    <row r="100" spans="1:9" x14ac:dyDescent="0.25">
      <c r="A100" s="5">
        <f t="shared" si="2"/>
        <v>16</v>
      </c>
      <c r="B100" s="71" t="s">
        <v>28</v>
      </c>
      <c r="C100" s="15">
        <v>0.02</v>
      </c>
      <c r="D100" s="5">
        <v>1000000</v>
      </c>
      <c r="E100" s="78">
        <v>20000</v>
      </c>
      <c r="F100" s="78"/>
      <c r="H100" s="47"/>
      <c r="I100" s="47"/>
    </row>
    <row r="101" spans="1:9" x14ac:dyDescent="0.25">
      <c r="A101" s="5">
        <f t="shared" si="2"/>
        <v>17</v>
      </c>
      <c r="B101" s="11" t="s">
        <v>42</v>
      </c>
      <c r="C101" s="15">
        <v>0.02</v>
      </c>
      <c r="D101" s="5">
        <v>353000</v>
      </c>
      <c r="E101" s="78">
        <v>7060</v>
      </c>
      <c r="F101" s="78"/>
      <c r="H101" s="47"/>
      <c r="I101" s="47"/>
    </row>
    <row r="102" spans="1:9" x14ac:dyDescent="0.25">
      <c r="A102" s="5">
        <f t="shared" si="2"/>
        <v>18</v>
      </c>
      <c r="B102" s="11" t="s">
        <v>28</v>
      </c>
      <c r="C102" s="15">
        <v>0.02</v>
      </c>
      <c r="D102" s="5">
        <v>140900</v>
      </c>
      <c r="E102" s="78">
        <v>2818</v>
      </c>
      <c r="F102" s="78"/>
      <c r="H102" s="47"/>
      <c r="I102" s="47"/>
    </row>
    <row r="103" spans="1:9" x14ac:dyDescent="0.25">
      <c r="A103" s="5">
        <f t="shared" si="2"/>
        <v>19</v>
      </c>
      <c r="B103" s="11" t="s">
        <v>16</v>
      </c>
      <c r="C103" s="15">
        <v>0.02</v>
      </c>
      <c r="D103" s="5">
        <v>37631</v>
      </c>
      <c r="E103" s="78">
        <v>753</v>
      </c>
      <c r="F103" s="78"/>
      <c r="H103" s="47"/>
      <c r="I103" s="47"/>
    </row>
    <row r="104" spans="1:9" x14ac:dyDescent="0.25">
      <c r="A104" s="5">
        <f t="shared" si="2"/>
        <v>20</v>
      </c>
      <c r="B104" s="11" t="s">
        <v>43</v>
      </c>
      <c r="C104" s="15">
        <v>0.02</v>
      </c>
      <c r="D104" s="5">
        <v>76131</v>
      </c>
      <c r="E104" s="78">
        <v>1523</v>
      </c>
      <c r="F104" s="78"/>
      <c r="H104" s="47"/>
      <c r="I104" s="47"/>
    </row>
    <row r="105" spans="1:9" ht="15.75" thickBot="1" x14ac:dyDescent="0.3">
      <c r="B105" s="81" t="s">
        <v>6</v>
      </c>
      <c r="C105" s="62"/>
      <c r="D105" s="82">
        <f>SUM(D85:D104)</f>
        <v>7344522</v>
      </c>
      <c r="E105" s="80">
        <f>SUM(E85:E104)</f>
        <v>146891</v>
      </c>
      <c r="F105" s="80">
        <f>SUM(F85:F104)</f>
        <v>0</v>
      </c>
    </row>
    <row r="106" spans="1:9" ht="15.75" thickTop="1" x14ac:dyDescent="0.25">
      <c r="B106" s="77"/>
      <c r="F106" s="79"/>
    </row>
    <row r="107" spans="1:9" x14ac:dyDescent="0.25">
      <c r="A107" s="5"/>
      <c r="B107" s="19" t="s">
        <v>17</v>
      </c>
      <c r="C107" s="5"/>
      <c r="D107" s="5"/>
      <c r="E107" s="5"/>
      <c r="F107" s="5"/>
    </row>
    <row r="108" spans="1:9" x14ac:dyDescent="0.25">
      <c r="A108" s="5"/>
      <c r="B108" s="5"/>
      <c r="C108" s="5"/>
      <c r="D108" s="5"/>
      <c r="E108" s="5"/>
      <c r="F108" s="5"/>
    </row>
    <row r="109" spans="1:9" x14ac:dyDescent="0.25">
      <c r="A109" s="5"/>
      <c r="B109" s="20" t="s">
        <v>53</v>
      </c>
      <c r="C109" s="21">
        <v>0.1</v>
      </c>
      <c r="D109" s="12">
        <v>218</v>
      </c>
      <c r="E109" s="16">
        <f>D109*10/100</f>
        <v>21.8</v>
      </c>
      <c r="F109" s="5"/>
    </row>
    <row r="111" spans="1:9" x14ac:dyDescent="0.25">
      <c r="A111" s="5"/>
      <c r="B111" s="23" t="s">
        <v>19</v>
      </c>
      <c r="C111" s="24">
        <v>1E-3</v>
      </c>
      <c r="D111" s="12">
        <v>2475000</v>
      </c>
      <c r="E111" s="12">
        <v>2475</v>
      </c>
      <c r="F111" s="5"/>
    </row>
    <row r="112" spans="1:9" x14ac:dyDescent="0.25">
      <c r="A112" s="5"/>
      <c r="B112" s="5"/>
      <c r="C112" s="5"/>
      <c r="D112" s="5"/>
      <c r="E112" s="5"/>
      <c r="F112" s="5"/>
    </row>
    <row r="114" spans="3:6" ht="15.75" thickBot="1" x14ac:dyDescent="0.3">
      <c r="C114" s="62" t="s">
        <v>41</v>
      </c>
      <c r="D114" s="83">
        <f>D81+D105+D111</f>
        <v>15612962</v>
      </c>
      <c r="E114" s="83">
        <f>E81+E105+E109+E111</f>
        <v>207315.8</v>
      </c>
      <c r="F114" s="62"/>
    </row>
    <row r="115" spans="3:6" ht="15.75" thickTop="1" x14ac:dyDescent="0.25"/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0FF8-1212-4033-B23C-848CDBD12FB1}">
  <dimension ref="A1:H99"/>
  <sheetViews>
    <sheetView topLeftCell="A76" workbookViewId="0">
      <selection activeCell="B82" sqref="B82:B91"/>
    </sheetView>
  </sheetViews>
  <sheetFormatPr defaultRowHeight="15" x14ac:dyDescent="0.25"/>
  <cols>
    <col min="2" max="2" width="34.5703125" bestFit="1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63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33</v>
      </c>
      <c r="C5" s="10">
        <v>0.01</v>
      </c>
      <c r="D5" s="68">
        <v>10000</v>
      </c>
      <c r="E5" s="84">
        <v>100</v>
      </c>
      <c r="F5" s="55"/>
      <c r="G5" s="47"/>
      <c r="H5" s="47"/>
    </row>
    <row r="6" spans="1:8" x14ac:dyDescent="0.25">
      <c r="A6" s="5">
        <f t="shared" ref="A6:A52" si="0">A5+1</f>
        <v>3</v>
      </c>
      <c r="B6" s="11" t="s">
        <v>13</v>
      </c>
      <c r="C6" s="10">
        <v>0.01</v>
      </c>
      <c r="D6" s="68">
        <v>50000</v>
      </c>
      <c r="E6" s="84">
        <v>500</v>
      </c>
      <c r="F6" s="55"/>
      <c r="G6" s="47"/>
      <c r="H6" s="47"/>
    </row>
    <row r="7" spans="1:8" x14ac:dyDescent="0.25">
      <c r="A7" s="5">
        <f t="shared" si="0"/>
        <v>4</v>
      </c>
      <c r="B7" s="11" t="s">
        <v>25</v>
      </c>
      <c r="C7" s="10">
        <v>0.01</v>
      </c>
      <c r="D7" s="68">
        <v>13600</v>
      </c>
      <c r="E7" s="84">
        <v>136</v>
      </c>
      <c r="F7" s="55"/>
      <c r="G7" s="47"/>
      <c r="H7" s="47"/>
    </row>
    <row r="8" spans="1:8" x14ac:dyDescent="0.25">
      <c r="A8" s="5">
        <f t="shared" si="0"/>
        <v>5</v>
      </c>
      <c r="B8" s="11" t="s">
        <v>55</v>
      </c>
      <c r="C8" s="10">
        <v>0.01</v>
      </c>
      <c r="D8" s="68">
        <v>50000</v>
      </c>
      <c r="E8" s="84">
        <v>500</v>
      </c>
      <c r="F8" s="55"/>
      <c r="G8" s="47"/>
      <c r="H8" s="47"/>
    </row>
    <row r="9" spans="1:8" x14ac:dyDescent="0.25">
      <c r="A9" s="5">
        <f t="shared" si="0"/>
        <v>6</v>
      </c>
      <c r="B9" s="11" t="s">
        <v>12</v>
      </c>
      <c r="C9" s="10">
        <v>0.01</v>
      </c>
      <c r="D9" s="68">
        <v>50000</v>
      </c>
      <c r="E9" s="84">
        <v>500</v>
      </c>
      <c r="F9" s="55"/>
      <c r="G9" s="47"/>
      <c r="H9" s="47"/>
    </row>
    <row r="10" spans="1:8" x14ac:dyDescent="0.25">
      <c r="A10" s="5">
        <f t="shared" si="0"/>
        <v>7</v>
      </c>
      <c r="B10" s="11" t="s">
        <v>11</v>
      </c>
      <c r="C10" s="10">
        <v>0.01</v>
      </c>
      <c r="D10" s="68">
        <v>30000</v>
      </c>
      <c r="E10" s="84">
        <v>300</v>
      </c>
      <c r="F10" s="55"/>
      <c r="G10" s="47"/>
      <c r="H10" s="47"/>
    </row>
    <row r="11" spans="1:8" x14ac:dyDescent="0.25">
      <c r="A11" s="5">
        <f t="shared" si="0"/>
        <v>8</v>
      </c>
      <c r="B11" s="11" t="s">
        <v>10</v>
      </c>
      <c r="C11" s="10">
        <v>0.01</v>
      </c>
      <c r="D11" s="68">
        <v>25000</v>
      </c>
      <c r="E11" s="84">
        <v>250</v>
      </c>
      <c r="F11" s="55"/>
      <c r="G11" s="47"/>
      <c r="H11" s="47"/>
    </row>
    <row r="12" spans="1:8" x14ac:dyDescent="0.25">
      <c r="A12" s="5">
        <f t="shared" si="0"/>
        <v>9</v>
      </c>
      <c r="B12" s="11" t="s">
        <v>23</v>
      </c>
      <c r="C12" s="10">
        <v>0.01</v>
      </c>
      <c r="D12" s="68">
        <v>10075</v>
      </c>
      <c r="E12" s="84">
        <v>101</v>
      </c>
      <c r="F12" s="55"/>
      <c r="G12" s="47"/>
      <c r="H12" s="47"/>
    </row>
    <row r="13" spans="1:8" x14ac:dyDescent="0.25">
      <c r="A13" s="5">
        <f t="shared" si="0"/>
        <v>10</v>
      </c>
      <c r="B13" s="11" t="s">
        <v>24</v>
      </c>
      <c r="C13" s="10">
        <v>0.01</v>
      </c>
      <c r="D13" s="68">
        <v>3050</v>
      </c>
      <c r="E13" s="84">
        <v>30</v>
      </c>
      <c r="F13" s="55"/>
      <c r="G13" s="47"/>
      <c r="H13" s="47"/>
    </row>
    <row r="14" spans="1:8" x14ac:dyDescent="0.25">
      <c r="A14" s="5">
        <f t="shared" si="0"/>
        <v>11</v>
      </c>
      <c r="B14" s="11" t="s">
        <v>58</v>
      </c>
      <c r="C14" s="10">
        <v>0.01</v>
      </c>
      <c r="D14" s="68">
        <v>5250</v>
      </c>
      <c r="E14" s="84">
        <v>52</v>
      </c>
      <c r="F14" s="55"/>
      <c r="G14" s="47"/>
      <c r="H14" s="47"/>
    </row>
    <row r="15" spans="1:8" x14ac:dyDescent="0.25">
      <c r="A15" s="5">
        <f t="shared" si="0"/>
        <v>12</v>
      </c>
      <c r="B15" s="11" t="s">
        <v>21</v>
      </c>
      <c r="C15" s="10">
        <v>0.01</v>
      </c>
      <c r="D15" s="68">
        <v>5000</v>
      </c>
      <c r="E15" s="84">
        <v>50</v>
      </c>
      <c r="F15" s="55"/>
      <c r="G15" s="47"/>
      <c r="H15" s="47"/>
    </row>
    <row r="16" spans="1:8" x14ac:dyDescent="0.25">
      <c r="A16" s="5">
        <v>13</v>
      </c>
      <c r="B16" s="11" t="s">
        <v>26</v>
      </c>
      <c r="C16" s="10">
        <v>0.01</v>
      </c>
      <c r="D16" s="68">
        <v>755369</v>
      </c>
      <c r="E16" s="84">
        <v>7554</v>
      </c>
      <c r="F16" s="55"/>
      <c r="G16" s="47"/>
      <c r="H16" s="47"/>
    </row>
    <row r="17" spans="1:8" x14ac:dyDescent="0.25">
      <c r="A17" s="5">
        <v>13</v>
      </c>
      <c r="B17" s="11" t="s">
        <v>24</v>
      </c>
      <c r="C17" s="10">
        <v>0.01</v>
      </c>
      <c r="D17" s="68">
        <v>3750</v>
      </c>
      <c r="E17" s="84">
        <v>37</v>
      </c>
      <c r="F17" s="55"/>
      <c r="G17" s="47"/>
      <c r="H17" s="47"/>
    </row>
    <row r="18" spans="1:8" x14ac:dyDescent="0.25">
      <c r="A18" s="5">
        <f t="shared" si="0"/>
        <v>14</v>
      </c>
      <c r="B18" s="11" t="s">
        <v>23</v>
      </c>
      <c r="C18" s="10">
        <v>0.01</v>
      </c>
      <c r="D18" s="68">
        <v>9300</v>
      </c>
      <c r="E18" s="84">
        <v>93</v>
      </c>
      <c r="F18" s="55"/>
      <c r="G18" s="47"/>
      <c r="H18" s="47"/>
    </row>
    <row r="19" spans="1:8" x14ac:dyDescent="0.25">
      <c r="A19" s="5">
        <f t="shared" si="0"/>
        <v>15</v>
      </c>
      <c r="B19" s="11" t="s">
        <v>25</v>
      </c>
      <c r="C19" s="10">
        <v>0.01</v>
      </c>
      <c r="D19" s="68">
        <v>16800</v>
      </c>
      <c r="E19" s="84">
        <v>168</v>
      </c>
      <c r="F19" s="55"/>
      <c r="G19" s="47"/>
      <c r="H19" s="47"/>
    </row>
    <row r="20" spans="1:8" x14ac:dyDescent="0.25">
      <c r="A20" s="5">
        <f t="shared" si="0"/>
        <v>16</v>
      </c>
      <c r="B20" s="11" t="s">
        <v>31</v>
      </c>
      <c r="C20" s="10">
        <v>0.01</v>
      </c>
      <c r="D20" s="68">
        <v>3750</v>
      </c>
      <c r="E20" s="84">
        <v>37</v>
      </c>
      <c r="F20" s="55"/>
      <c r="G20" s="47"/>
      <c r="H20" s="47"/>
    </row>
    <row r="21" spans="1:8" x14ac:dyDescent="0.25">
      <c r="A21" s="5">
        <f t="shared" si="0"/>
        <v>17</v>
      </c>
      <c r="B21" s="11" t="s">
        <v>58</v>
      </c>
      <c r="C21" s="10">
        <v>0.01</v>
      </c>
      <c r="D21" s="68">
        <v>4200</v>
      </c>
      <c r="E21" s="84">
        <v>42</v>
      </c>
      <c r="F21" s="55"/>
      <c r="G21" s="47"/>
      <c r="H21" s="47"/>
    </row>
    <row r="22" spans="1:8" x14ac:dyDescent="0.25">
      <c r="A22" s="5">
        <f t="shared" si="0"/>
        <v>18</v>
      </c>
      <c r="B22" s="11" t="s">
        <v>21</v>
      </c>
      <c r="C22" s="10">
        <v>0.01</v>
      </c>
      <c r="D22" s="68">
        <v>3900</v>
      </c>
      <c r="E22" s="84">
        <v>39</v>
      </c>
      <c r="F22" s="55"/>
      <c r="G22" s="47"/>
      <c r="H22" s="47"/>
    </row>
    <row r="23" spans="1:8" x14ac:dyDescent="0.25">
      <c r="A23" s="5">
        <f t="shared" si="0"/>
        <v>19</v>
      </c>
      <c r="B23" s="11" t="s">
        <v>13</v>
      </c>
      <c r="C23" s="10">
        <v>0.01</v>
      </c>
      <c r="D23" s="68">
        <v>40000</v>
      </c>
      <c r="E23" s="84">
        <v>400</v>
      </c>
      <c r="F23" s="55"/>
      <c r="G23" s="47"/>
      <c r="H23" s="47"/>
    </row>
    <row r="24" spans="1:8" x14ac:dyDescent="0.25">
      <c r="A24" s="5">
        <f t="shared" si="0"/>
        <v>20</v>
      </c>
      <c r="B24" s="11" t="s">
        <v>55</v>
      </c>
      <c r="C24" s="10">
        <v>0.01</v>
      </c>
      <c r="D24" s="68">
        <v>50000</v>
      </c>
      <c r="E24" s="84">
        <v>500</v>
      </c>
      <c r="F24" s="55"/>
      <c r="G24" s="47"/>
      <c r="H24" s="47"/>
    </row>
    <row r="25" spans="1:8" x14ac:dyDescent="0.25">
      <c r="A25" s="5">
        <f t="shared" si="0"/>
        <v>21</v>
      </c>
      <c r="B25" s="11" t="s">
        <v>51</v>
      </c>
      <c r="C25" s="10">
        <v>0.01</v>
      </c>
      <c r="D25" s="68">
        <v>15000</v>
      </c>
      <c r="E25" s="84">
        <v>150</v>
      </c>
      <c r="F25" s="55"/>
      <c r="G25" s="47"/>
      <c r="H25" s="47"/>
    </row>
    <row r="26" spans="1:8" x14ac:dyDescent="0.25">
      <c r="A26" s="5">
        <f t="shared" si="0"/>
        <v>22</v>
      </c>
      <c r="B26" s="11" t="s">
        <v>12</v>
      </c>
      <c r="C26" s="10">
        <v>0.01</v>
      </c>
      <c r="D26" s="68">
        <v>30000</v>
      </c>
      <c r="E26" s="84">
        <v>300</v>
      </c>
      <c r="F26" s="55"/>
      <c r="G26" s="47"/>
      <c r="H26" s="47"/>
    </row>
    <row r="27" spans="1:8" x14ac:dyDescent="0.25">
      <c r="A27" s="5">
        <f t="shared" si="0"/>
        <v>23</v>
      </c>
      <c r="B27" s="11" t="s">
        <v>11</v>
      </c>
      <c r="C27" s="10">
        <v>0.01</v>
      </c>
      <c r="D27" s="68">
        <v>50000</v>
      </c>
      <c r="E27" s="84">
        <v>500</v>
      </c>
      <c r="F27" s="55"/>
      <c r="G27" s="47"/>
      <c r="H27" s="47"/>
    </row>
    <row r="28" spans="1:8" x14ac:dyDescent="0.25">
      <c r="A28" s="5">
        <f t="shared" si="0"/>
        <v>24</v>
      </c>
      <c r="B28" s="11" t="s">
        <v>26</v>
      </c>
      <c r="C28" s="10">
        <v>0.01</v>
      </c>
      <c r="D28" s="68">
        <v>462251</v>
      </c>
      <c r="E28" s="84">
        <v>4623</v>
      </c>
      <c r="F28" s="55"/>
      <c r="G28" s="47"/>
      <c r="H28" s="47"/>
    </row>
    <row r="29" spans="1:8" x14ac:dyDescent="0.25">
      <c r="A29" s="5">
        <f t="shared" si="0"/>
        <v>25</v>
      </c>
      <c r="B29" s="11" t="s">
        <v>12</v>
      </c>
      <c r="C29" s="10">
        <v>0.01</v>
      </c>
      <c r="D29" s="68">
        <v>50000</v>
      </c>
      <c r="E29" s="84">
        <v>500</v>
      </c>
      <c r="F29" s="55"/>
      <c r="G29" s="47"/>
      <c r="H29" s="47"/>
    </row>
    <row r="30" spans="1:8" x14ac:dyDescent="0.25">
      <c r="A30" s="5">
        <f t="shared" si="0"/>
        <v>26</v>
      </c>
      <c r="B30" s="11" t="s">
        <v>10</v>
      </c>
      <c r="C30" s="10">
        <v>0.01</v>
      </c>
      <c r="D30" s="68">
        <v>50000</v>
      </c>
      <c r="E30" s="84">
        <v>500</v>
      </c>
      <c r="F30" s="55"/>
      <c r="G30" s="47"/>
      <c r="H30" s="47"/>
    </row>
    <row r="31" spans="1:8" x14ac:dyDescent="0.25">
      <c r="A31" s="5">
        <f t="shared" si="0"/>
        <v>27</v>
      </c>
      <c r="B31" s="11" t="s">
        <v>64</v>
      </c>
      <c r="C31" s="10">
        <v>0.01</v>
      </c>
      <c r="D31" s="68">
        <v>5000</v>
      </c>
      <c r="E31" s="84">
        <v>50</v>
      </c>
      <c r="F31" s="55"/>
      <c r="G31" s="47"/>
      <c r="H31" s="47"/>
    </row>
    <row r="32" spans="1:8" x14ac:dyDescent="0.25">
      <c r="A32" s="5">
        <f t="shared" si="0"/>
        <v>28</v>
      </c>
      <c r="B32" s="11" t="s">
        <v>22</v>
      </c>
      <c r="C32" s="10">
        <v>0.01</v>
      </c>
      <c r="D32" s="68">
        <v>2500</v>
      </c>
      <c r="E32" s="84">
        <v>25</v>
      </c>
      <c r="F32" s="55"/>
      <c r="G32" s="47"/>
      <c r="H32" s="47"/>
    </row>
    <row r="33" spans="1:8" x14ac:dyDescent="0.25">
      <c r="A33" s="5">
        <f t="shared" si="0"/>
        <v>29</v>
      </c>
      <c r="B33" s="11" t="s">
        <v>24</v>
      </c>
      <c r="C33" s="10">
        <v>0.01</v>
      </c>
      <c r="D33" s="68">
        <v>3750</v>
      </c>
      <c r="E33" s="84">
        <v>37</v>
      </c>
      <c r="F33" s="55"/>
      <c r="G33" s="47"/>
      <c r="H33" s="47"/>
    </row>
    <row r="34" spans="1:8" x14ac:dyDescent="0.25">
      <c r="A34" s="5">
        <f t="shared" si="0"/>
        <v>30</v>
      </c>
      <c r="B34" s="11" t="s">
        <v>25</v>
      </c>
      <c r="C34" s="10">
        <v>0.01</v>
      </c>
      <c r="D34" s="68">
        <v>3200</v>
      </c>
      <c r="E34" s="84">
        <v>32</v>
      </c>
      <c r="F34" s="55"/>
      <c r="G34" s="47"/>
      <c r="H34" s="47"/>
    </row>
    <row r="35" spans="1:8" x14ac:dyDescent="0.25">
      <c r="A35" s="5">
        <f t="shared" si="0"/>
        <v>31</v>
      </c>
      <c r="B35" s="11" t="s">
        <v>21</v>
      </c>
      <c r="C35" s="10">
        <v>0.01</v>
      </c>
      <c r="D35" s="68">
        <v>3750</v>
      </c>
      <c r="E35" s="84">
        <v>37</v>
      </c>
      <c r="F35" s="55"/>
      <c r="G35" s="47"/>
      <c r="H35" s="47"/>
    </row>
    <row r="36" spans="1:8" x14ac:dyDescent="0.25">
      <c r="A36" s="5">
        <f t="shared" si="0"/>
        <v>32</v>
      </c>
      <c r="B36" s="11" t="s">
        <v>26</v>
      </c>
      <c r="C36" s="10">
        <v>0.01</v>
      </c>
      <c r="D36" s="68">
        <v>793341</v>
      </c>
      <c r="E36" s="84">
        <v>7933</v>
      </c>
      <c r="F36" s="55"/>
      <c r="G36" s="47"/>
      <c r="H36" s="47"/>
    </row>
    <row r="37" spans="1:8" x14ac:dyDescent="0.25">
      <c r="A37" s="5">
        <f t="shared" si="0"/>
        <v>33</v>
      </c>
      <c r="B37" s="11" t="s">
        <v>14</v>
      </c>
      <c r="C37" s="10">
        <v>0.01</v>
      </c>
      <c r="D37" s="68">
        <v>105321</v>
      </c>
      <c r="E37" s="84">
        <v>1053</v>
      </c>
      <c r="F37" s="55"/>
      <c r="G37" s="47"/>
      <c r="H37" s="47"/>
    </row>
    <row r="38" spans="1:8" x14ac:dyDescent="0.25">
      <c r="A38" s="5">
        <f t="shared" si="0"/>
        <v>34</v>
      </c>
      <c r="B38" s="11" t="s">
        <v>21</v>
      </c>
      <c r="C38" s="10">
        <v>0.01</v>
      </c>
      <c r="D38" s="68">
        <v>4450</v>
      </c>
      <c r="E38" s="84">
        <v>44</v>
      </c>
      <c r="F38" s="55"/>
      <c r="G38" s="47"/>
      <c r="H38" s="47"/>
    </row>
    <row r="39" spans="1:8" x14ac:dyDescent="0.25">
      <c r="A39" s="5">
        <f t="shared" si="0"/>
        <v>35</v>
      </c>
      <c r="B39" s="11" t="s">
        <v>31</v>
      </c>
      <c r="C39" s="10">
        <v>0.01</v>
      </c>
      <c r="D39" s="68">
        <v>7500</v>
      </c>
      <c r="E39" s="84">
        <v>75</v>
      </c>
      <c r="F39" s="55"/>
      <c r="G39" s="47"/>
      <c r="H39" s="47"/>
    </row>
    <row r="40" spans="1:8" x14ac:dyDescent="0.25">
      <c r="A40" s="5">
        <f t="shared" si="0"/>
        <v>36</v>
      </c>
      <c r="B40" s="11" t="s">
        <v>22</v>
      </c>
      <c r="C40" s="10">
        <v>0.01</v>
      </c>
      <c r="D40" s="68">
        <v>2500</v>
      </c>
      <c r="E40" s="84">
        <v>25</v>
      </c>
      <c r="F40" s="55"/>
      <c r="G40" s="47"/>
      <c r="H40" s="47"/>
    </row>
    <row r="41" spans="1:8" x14ac:dyDescent="0.25">
      <c r="A41" s="5">
        <f t="shared" si="0"/>
        <v>37</v>
      </c>
      <c r="B41" s="11" t="s">
        <v>25</v>
      </c>
      <c r="C41" s="10">
        <v>0.01</v>
      </c>
      <c r="D41" s="68">
        <v>9600</v>
      </c>
      <c r="E41" s="84">
        <v>96</v>
      </c>
      <c r="F41" s="55"/>
      <c r="G41" s="47"/>
      <c r="H41" s="47"/>
    </row>
    <row r="42" spans="1:8" x14ac:dyDescent="0.25">
      <c r="A42" s="5">
        <f t="shared" si="0"/>
        <v>38</v>
      </c>
      <c r="B42" s="11" t="s">
        <v>57</v>
      </c>
      <c r="C42" s="10">
        <v>0.01</v>
      </c>
      <c r="D42" s="68">
        <v>7200</v>
      </c>
      <c r="E42" s="84">
        <v>72</v>
      </c>
      <c r="F42" s="55"/>
      <c r="G42" s="47"/>
      <c r="H42" s="47"/>
    </row>
    <row r="43" spans="1:8" x14ac:dyDescent="0.25">
      <c r="A43" s="5">
        <f t="shared" si="0"/>
        <v>39</v>
      </c>
      <c r="B43" s="11" t="s">
        <v>24</v>
      </c>
      <c r="C43" s="10">
        <v>0.01</v>
      </c>
      <c r="D43" s="68">
        <v>4300</v>
      </c>
      <c r="E43" s="84">
        <v>43</v>
      </c>
      <c r="F43" s="55"/>
      <c r="G43" s="47"/>
      <c r="H43" s="47"/>
    </row>
    <row r="44" spans="1:8" x14ac:dyDescent="0.25">
      <c r="A44" s="5">
        <f t="shared" si="0"/>
        <v>40</v>
      </c>
      <c r="B44" s="11" t="s">
        <v>10</v>
      </c>
      <c r="C44" s="10">
        <v>0.01</v>
      </c>
      <c r="D44" s="68">
        <v>25000</v>
      </c>
      <c r="E44" s="84">
        <v>250</v>
      </c>
      <c r="F44" s="55"/>
      <c r="G44" s="47"/>
      <c r="H44" s="47"/>
    </row>
    <row r="45" spans="1:8" x14ac:dyDescent="0.25">
      <c r="A45" s="5">
        <f t="shared" si="0"/>
        <v>41</v>
      </c>
      <c r="B45" s="11" t="s">
        <v>11</v>
      </c>
      <c r="C45" s="10">
        <v>0.01</v>
      </c>
      <c r="D45" s="68">
        <v>25000</v>
      </c>
      <c r="E45" s="84">
        <v>250</v>
      </c>
      <c r="F45" s="55"/>
      <c r="G45" s="47"/>
      <c r="H45" s="47"/>
    </row>
    <row r="46" spans="1:8" x14ac:dyDescent="0.25">
      <c r="A46" s="5">
        <f t="shared" si="0"/>
        <v>42</v>
      </c>
      <c r="B46" s="11" t="s">
        <v>12</v>
      </c>
      <c r="C46" s="10">
        <v>0.01</v>
      </c>
      <c r="D46" s="68">
        <v>25000</v>
      </c>
      <c r="E46" s="84">
        <v>250</v>
      </c>
      <c r="F46" s="55"/>
      <c r="G46" s="47"/>
      <c r="H46" s="47"/>
    </row>
    <row r="47" spans="1:8" x14ac:dyDescent="0.25">
      <c r="A47" s="5">
        <f t="shared" si="0"/>
        <v>43</v>
      </c>
      <c r="B47" s="71" t="s">
        <v>55</v>
      </c>
      <c r="C47" s="10">
        <v>0.01</v>
      </c>
      <c r="D47" s="68">
        <v>25000</v>
      </c>
      <c r="E47" s="84">
        <v>250</v>
      </c>
      <c r="F47" s="55"/>
      <c r="G47" s="47"/>
      <c r="H47" s="47"/>
    </row>
    <row r="48" spans="1:8" x14ac:dyDescent="0.25">
      <c r="A48" s="5">
        <f t="shared" si="0"/>
        <v>44</v>
      </c>
      <c r="B48" s="11" t="s">
        <v>13</v>
      </c>
      <c r="C48" s="10">
        <v>0.01</v>
      </c>
      <c r="D48" s="68">
        <v>25000</v>
      </c>
      <c r="E48" s="84">
        <v>250</v>
      </c>
      <c r="F48" s="55"/>
      <c r="G48" s="47"/>
      <c r="H48" s="47"/>
    </row>
    <row r="49" spans="1:8" x14ac:dyDescent="0.25">
      <c r="A49" s="5">
        <f t="shared" si="0"/>
        <v>45</v>
      </c>
      <c r="B49" s="11" t="s">
        <v>50</v>
      </c>
      <c r="C49" s="10">
        <v>0.01</v>
      </c>
      <c r="D49" s="68">
        <v>25000</v>
      </c>
      <c r="E49" s="84">
        <v>250</v>
      </c>
      <c r="F49" s="55"/>
      <c r="G49" s="47"/>
      <c r="H49" s="47"/>
    </row>
    <row r="50" spans="1:8" x14ac:dyDescent="0.25">
      <c r="A50" s="5">
        <f t="shared" si="0"/>
        <v>46</v>
      </c>
      <c r="B50" s="11" t="s">
        <v>14</v>
      </c>
      <c r="C50" s="10">
        <v>0.01</v>
      </c>
      <c r="D50" s="68">
        <v>191920</v>
      </c>
      <c r="E50" s="84">
        <v>1919</v>
      </c>
      <c r="F50" s="55"/>
      <c r="G50" s="47"/>
      <c r="H50" s="47"/>
    </row>
    <row r="51" spans="1:8" x14ac:dyDescent="0.25">
      <c r="A51" s="5">
        <f t="shared" si="0"/>
        <v>47</v>
      </c>
      <c r="B51" s="11" t="s">
        <v>26</v>
      </c>
      <c r="C51" s="10">
        <v>0.01</v>
      </c>
      <c r="D51" s="85">
        <v>458548</v>
      </c>
      <c r="E51" s="84">
        <v>4585</v>
      </c>
      <c r="F51" s="55"/>
      <c r="G51" s="47"/>
      <c r="H51" s="47"/>
    </row>
    <row r="52" spans="1:8" x14ac:dyDescent="0.25">
      <c r="A52" s="5">
        <f t="shared" si="0"/>
        <v>48</v>
      </c>
      <c r="B52" s="11" t="s">
        <v>65</v>
      </c>
      <c r="C52" s="10">
        <v>0.01</v>
      </c>
      <c r="D52" s="73">
        <v>13083</v>
      </c>
      <c r="E52" s="84">
        <v>131</v>
      </c>
      <c r="F52" s="75"/>
      <c r="G52" s="47"/>
      <c r="H52" s="47"/>
    </row>
    <row r="53" spans="1:8" x14ac:dyDescent="0.25">
      <c r="A53" s="5"/>
      <c r="B53" s="11"/>
      <c r="C53" s="10">
        <v>0.01</v>
      </c>
      <c r="D53" s="69"/>
      <c r="E53" s="16"/>
      <c r="F53" s="55"/>
      <c r="G53" s="47">
        <f t="shared" ref="G53" si="1">D53*1/100</f>
        <v>0</v>
      </c>
      <c r="H53" s="47"/>
    </row>
    <row r="54" spans="1:8" ht="15.75" thickBot="1" x14ac:dyDescent="0.3">
      <c r="A54" s="5"/>
      <c r="B54" s="25" t="s">
        <v>62</v>
      </c>
      <c r="C54" s="27"/>
      <c r="D54" s="28">
        <f>SUM(D4:D53)</f>
        <v>3562258</v>
      </c>
      <c r="E54" s="28">
        <f>SUM(E4:E53)</f>
        <v>35619</v>
      </c>
      <c r="F54" s="27"/>
      <c r="G54" s="47"/>
    </row>
    <row r="55" spans="1:8" ht="15.75" thickTop="1" x14ac:dyDescent="0.25">
      <c r="A55" s="5"/>
      <c r="B55" s="5"/>
      <c r="C55" s="26"/>
      <c r="D55" s="26"/>
      <c r="E55" s="26"/>
      <c r="F55" s="26"/>
    </row>
    <row r="56" spans="1:8" x14ac:dyDescent="0.25">
      <c r="A56" s="6" t="s">
        <v>0</v>
      </c>
      <c r="B56" s="7" t="s">
        <v>1</v>
      </c>
      <c r="C56" s="7" t="s">
        <v>2</v>
      </c>
      <c r="D56" s="8" t="s">
        <v>3</v>
      </c>
      <c r="E56" s="8" t="s">
        <v>4</v>
      </c>
      <c r="F56" s="7" t="s">
        <v>5</v>
      </c>
    </row>
    <row r="57" spans="1:8" x14ac:dyDescent="0.25">
      <c r="A57" s="5"/>
      <c r="B57" s="9" t="s">
        <v>36</v>
      </c>
      <c r="C57" s="5"/>
      <c r="D57" s="5"/>
      <c r="E57" s="5"/>
      <c r="F57" s="5"/>
    </row>
    <row r="58" spans="1:8" x14ac:dyDescent="0.25">
      <c r="A58" s="5">
        <v>1</v>
      </c>
      <c r="B58" s="11" t="s">
        <v>29</v>
      </c>
      <c r="C58" s="15">
        <v>0.02</v>
      </c>
      <c r="D58" s="59">
        <v>500000</v>
      </c>
      <c r="E58" s="16">
        <v>10000</v>
      </c>
      <c r="F58" s="78"/>
      <c r="G58" s="47"/>
      <c r="H58" s="47"/>
    </row>
    <row r="59" spans="1:8" x14ac:dyDescent="0.25">
      <c r="A59" s="5">
        <f>A58+1</f>
        <v>2</v>
      </c>
      <c r="B59" s="11" t="s">
        <v>28</v>
      </c>
      <c r="C59" s="15">
        <v>0.02</v>
      </c>
      <c r="D59" s="59">
        <v>1000000</v>
      </c>
      <c r="E59" s="16">
        <v>20000</v>
      </c>
      <c r="F59" s="78"/>
      <c r="G59" s="47"/>
      <c r="H59" s="47"/>
    </row>
    <row r="60" spans="1:8" x14ac:dyDescent="0.25">
      <c r="A60" s="5">
        <f t="shared" ref="A60:A72" si="2">A59+1</f>
        <v>3</v>
      </c>
      <c r="B60" s="11" t="s">
        <v>28</v>
      </c>
      <c r="C60" s="15">
        <v>0.02</v>
      </c>
      <c r="D60" s="59">
        <v>141900</v>
      </c>
      <c r="E60" s="16">
        <v>2838</v>
      </c>
      <c r="F60" s="78"/>
      <c r="G60" s="47"/>
      <c r="H60" s="47"/>
    </row>
    <row r="61" spans="1:8" x14ac:dyDescent="0.25">
      <c r="A61" s="5">
        <f t="shared" si="2"/>
        <v>4</v>
      </c>
      <c r="B61" s="11" t="s">
        <v>28</v>
      </c>
      <c r="C61" s="15">
        <v>0.02</v>
      </c>
      <c r="D61" s="59">
        <v>464858</v>
      </c>
      <c r="E61" s="16">
        <v>9297</v>
      </c>
      <c r="F61" s="78"/>
      <c r="G61" s="47"/>
      <c r="H61" s="47"/>
    </row>
    <row r="62" spans="1:8" x14ac:dyDescent="0.25">
      <c r="A62" s="5">
        <f t="shared" si="2"/>
        <v>5</v>
      </c>
      <c r="B62" s="11" t="s">
        <v>28</v>
      </c>
      <c r="C62" s="15">
        <v>0.02</v>
      </c>
      <c r="D62" s="59">
        <v>142800</v>
      </c>
      <c r="E62" s="16">
        <v>2856</v>
      </c>
      <c r="F62" s="78"/>
      <c r="G62" s="47"/>
      <c r="H62" s="47"/>
    </row>
    <row r="63" spans="1:8" x14ac:dyDescent="0.25">
      <c r="A63" s="5">
        <f t="shared" si="2"/>
        <v>6</v>
      </c>
      <c r="B63" s="11" t="s">
        <v>42</v>
      </c>
      <c r="C63" s="15">
        <v>0.02</v>
      </c>
      <c r="D63" s="59">
        <v>353000</v>
      </c>
      <c r="E63" s="16">
        <v>7060</v>
      </c>
      <c r="F63" s="78"/>
      <c r="G63" s="47"/>
      <c r="H63" s="47"/>
    </row>
    <row r="64" spans="1:8" x14ac:dyDescent="0.25">
      <c r="A64" s="5">
        <f t="shared" si="2"/>
        <v>7</v>
      </c>
      <c r="B64" s="11" t="s">
        <v>42</v>
      </c>
      <c r="C64" s="15">
        <v>0.02</v>
      </c>
      <c r="D64" s="59">
        <v>353000</v>
      </c>
      <c r="E64" s="16">
        <v>7060</v>
      </c>
      <c r="F64" s="78"/>
      <c r="G64" s="47"/>
      <c r="H64" s="47"/>
    </row>
    <row r="65" spans="1:8" x14ac:dyDescent="0.25">
      <c r="A65" s="5">
        <f t="shared" si="2"/>
        <v>8</v>
      </c>
      <c r="B65" s="11" t="s">
        <v>42</v>
      </c>
      <c r="C65" s="15">
        <v>0.02</v>
      </c>
      <c r="D65" s="59">
        <v>353000</v>
      </c>
      <c r="E65" s="16">
        <v>7060</v>
      </c>
      <c r="F65" s="78"/>
      <c r="G65" s="47"/>
      <c r="H65" s="47"/>
    </row>
    <row r="66" spans="1:8" x14ac:dyDescent="0.25">
      <c r="A66" s="5">
        <f t="shared" si="2"/>
        <v>9</v>
      </c>
      <c r="B66" s="11" t="s">
        <v>28</v>
      </c>
      <c r="C66" s="15">
        <v>0.02</v>
      </c>
      <c r="D66" s="59">
        <v>150000</v>
      </c>
      <c r="E66" s="16">
        <v>3000</v>
      </c>
      <c r="F66" s="78"/>
      <c r="G66" s="47"/>
      <c r="H66" s="47"/>
    </row>
    <row r="67" spans="1:8" x14ac:dyDescent="0.25">
      <c r="A67" s="5">
        <f t="shared" si="2"/>
        <v>10</v>
      </c>
      <c r="B67" s="11" t="s">
        <v>29</v>
      </c>
      <c r="C67" s="15">
        <v>0.02</v>
      </c>
      <c r="D67" s="59">
        <v>200000</v>
      </c>
      <c r="E67" s="16">
        <v>4000</v>
      </c>
      <c r="F67" s="78"/>
      <c r="G67" s="47"/>
      <c r="H67" s="47"/>
    </row>
    <row r="68" spans="1:8" x14ac:dyDescent="0.25">
      <c r="A68" s="5">
        <f t="shared" si="2"/>
        <v>11</v>
      </c>
      <c r="B68" s="11" t="s">
        <v>28</v>
      </c>
      <c r="C68" s="15">
        <v>0.02</v>
      </c>
      <c r="D68" s="59">
        <v>134400</v>
      </c>
      <c r="E68" s="16">
        <v>2688</v>
      </c>
      <c r="F68" s="78"/>
      <c r="G68" s="47"/>
      <c r="H68" s="47"/>
    </row>
    <row r="69" spans="1:8" x14ac:dyDescent="0.25">
      <c r="A69" s="5">
        <f t="shared" si="2"/>
        <v>12</v>
      </c>
      <c r="B69" s="11" t="s">
        <v>28</v>
      </c>
      <c r="C69" s="15">
        <v>0.02</v>
      </c>
      <c r="D69" s="59">
        <v>1500000</v>
      </c>
      <c r="E69" s="16">
        <v>30000</v>
      </c>
      <c r="F69" s="78"/>
      <c r="G69" s="47"/>
      <c r="H69" s="47"/>
    </row>
    <row r="70" spans="1:8" x14ac:dyDescent="0.25">
      <c r="A70" s="5">
        <f t="shared" si="2"/>
        <v>13</v>
      </c>
      <c r="B70" s="11" t="s">
        <v>28</v>
      </c>
      <c r="C70" s="15">
        <v>0.02</v>
      </c>
      <c r="D70" s="59">
        <v>1000000</v>
      </c>
      <c r="E70" s="16">
        <v>20000</v>
      </c>
      <c r="F70" s="78"/>
      <c r="G70" s="47"/>
      <c r="H70" s="47"/>
    </row>
    <row r="71" spans="1:8" x14ac:dyDescent="0.25">
      <c r="A71" s="5">
        <f t="shared" si="2"/>
        <v>14</v>
      </c>
      <c r="B71" s="11" t="s">
        <v>16</v>
      </c>
      <c r="C71" s="15">
        <v>0.02</v>
      </c>
      <c r="D71" s="59">
        <v>42596</v>
      </c>
      <c r="E71" s="16">
        <v>852</v>
      </c>
      <c r="F71" s="78"/>
      <c r="G71" s="47"/>
      <c r="H71" s="47"/>
    </row>
    <row r="72" spans="1:8" x14ac:dyDescent="0.25">
      <c r="A72" s="5">
        <f t="shared" si="2"/>
        <v>15</v>
      </c>
      <c r="B72" s="71" t="s">
        <v>43</v>
      </c>
      <c r="C72" s="15">
        <v>0.02</v>
      </c>
      <c r="D72" s="59">
        <v>76733</v>
      </c>
      <c r="E72" s="16">
        <v>1534</v>
      </c>
      <c r="F72" s="78"/>
      <c r="G72" s="47"/>
      <c r="H72" s="47"/>
    </row>
    <row r="73" spans="1:8" ht="15.75" thickBot="1" x14ac:dyDescent="0.3">
      <c r="B73" s="81" t="s">
        <v>6</v>
      </c>
      <c r="C73" s="62"/>
      <c r="D73" s="82">
        <f>SUM(D58:D72)</f>
        <v>6412287</v>
      </c>
      <c r="E73" s="80">
        <f>SUM(E58:E72)</f>
        <v>128245</v>
      </c>
      <c r="F73" s="80">
        <f>SUM(F58:F72)</f>
        <v>0</v>
      </c>
    </row>
    <row r="74" spans="1:8" ht="15.75" thickTop="1" x14ac:dyDescent="0.25">
      <c r="B74" s="77"/>
      <c r="F74" s="79"/>
    </row>
    <row r="75" spans="1:8" x14ac:dyDescent="0.25">
      <c r="A75" s="5"/>
      <c r="B75" s="19" t="s">
        <v>17</v>
      </c>
      <c r="C75" s="5"/>
      <c r="D75" s="5"/>
      <c r="E75" s="5"/>
      <c r="F75" s="5"/>
    </row>
    <row r="76" spans="1:8" x14ac:dyDescent="0.25">
      <c r="A76" s="5"/>
      <c r="B76" s="5"/>
      <c r="C76" s="5"/>
      <c r="D76" s="5"/>
      <c r="E76" s="5"/>
      <c r="F76" s="5"/>
    </row>
    <row r="77" spans="1:8" x14ac:dyDescent="0.25">
      <c r="A77" s="5">
        <v>1</v>
      </c>
      <c r="B77" s="20" t="s">
        <v>66</v>
      </c>
      <c r="C77" s="21">
        <v>0.1</v>
      </c>
      <c r="D77" s="12">
        <v>521</v>
      </c>
      <c r="E77" s="16">
        <f>D77*10/100</f>
        <v>52.1</v>
      </c>
      <c r="F77" s="5"/>
    </row>
    <row r="78" spans="1:8" x14ac:dyDescent="0.25">
      <c r="A78" s="5">
        <v>2</v>
      </c>
      <c r="B78" s="20" t="s">
        <v>67</v>
      </c>
      <c r="C78" s="21">
        <v>0.1</v>
      </c>
      <c r="D78" s="12">
        <v>10000</v>
      </c>
      <c r="E78" s="16">
        <f t="shared" ref="E78:E79" si="3">D78*10/100</f>
        <v>1000</v>
      </c>
      <c r="F78" s="5"/>
    </row>
    <row r="79" spans="1:8" x14ac:dyDescent="0.25">
      <c r="A79" s="5">
        <v>3</v>
      </c>
      <c r="B79" s="20" t="s">
        <v>67</v>
      </c>
      <c r="C79" s="21">
        <v>0.1</v>
      </c>
      <c r="D79" s="12">
        <v>10000</v>
      </c>
      <c r="E79" s="16">
        <f t="shared" si="3"/>
        <v>1000</v>
      </c>
      <c r="F79" s="5"/>
    </row>
    <row r="80" spans="1:8" x14ac:dyDescent="0.25">
      <c r="A80" s="5"/>
      <c r="B80" s="20"/>
      <c r="C80" s="21" t="s">
        <v>6</v>
      </c>
      <c r="D80" s="17">
        <f>SUM(D77:D79)</f>
        <v>20521</v>
      </c>
      <c r="E80" s="17">
        <f>SUM(E77:E79)</f>
        <v>2052.1</v>
      </c>
      <c r="F80" s="5"/>
    </row>
    <row r="81" spans="1:6" x14ac:dyDescent="0.25">
      <c r="A81" s="5"/>
      <c r="B81" s="9" t="s">
        <v>68</v>
      </c>
      <c r="C81" s="21"/>
      <c r="D81" s="12"/>
      <c r="E81" s="16"/>
      <c r="F81" s="5"/>
    </row>
    <row r="82" spans="1:6" x14ac:dyDescent="0.25">
      <c r="A82" s="5">
        <v>1</v>
      </c>
      <c r="B82" s="20" t="s">
        <v>69</v>
      </c>
      <c r="C82" s="21">
        <v>0.05</v>
      </c>
      <c r="D82" s="12">
        <v>20460</v>
      </c>
      <c r="E82" s="95">
        <f>D82*5/100</f>
        <v>1023</v>
      </c>
      <c r="F82" s="5"/>
    </row>
    <row r="83" spans="1:6" x14ac:dyDescent="0.25">
      <c r="A83" s="5">
        <v>2</v>
      </c>
      <c r="B83" s="20" t="s">
        <v>70</v>
      </c>
      <c r="C83" s="21">
        <v>0.05</v>
      </c>
      <c r="D83" s="12">
        <v>15500</v>
      </c>
      <c r="E83" s="95">
        <f t="shared" ref="E83:E91" si="4">D83*5/100</f>
        <v>775</v>
      </c>
      <c r="F83" s="5"/>
    </row>
    <row r="84" spans="1:6" x14ac:dyDescent="0.25">
      <c r="A84" s="5">
        <v>3</v>
      </c>
      <c r="B84" s="20" t="s">
        <v>71</v>
      </c>
      <c r="C84" s="21">
        <v>0.05</v>
      </c>
      <c r="D84" s="12">
        <v>9300</v>
      </c>
      <c r="E84" s="95">
        <f t="shared" si="4"/>
        <v>465</v>
      </c>
      <c r="F84" s="5"/>
    </row>
    <row r="85" spans="1:6" x14ac:dyDescent="0.25">
      <c r="A85" s="5">
        <v>4</v>
      </c>
      <c r="B85" s="20" t="s">
        <v>72</v>
      </c>
      <c r="C85" s="21">
        <v>0.05</v>
      </c>
      <c r="D85" s="12">
        <v>9300</v>
      </c>
      <c r="E85" s="95">
        <f t="shared" si="4"/>
        <v>465</v>
      </c>
      <c r="F85" s="5"/>
    </row>
    <row r="86" spans="1:6" x14ac:dyDescent="0.25">
      <c r="A86" s="5">
        <v>5</v>
      </c>
      <c r="B86" s="20" t="s">
        <v>73</v>
      </c>
      <c r="C86" s="21">
        <v>0.05</v>
      </c>
      <c r="D86" s="12">
        <v>7440</v>
      </c>
      <c r="E86" s="95">
        <f t="shared" si="4"/>
        <v>372</v>
      </c>
      <c r="F86" s="5"/>
    </row>
    <row r="87" spans="1:6" x14ac:dyDescent="0.25">
      <c r="A87" s="5">
        <v>6</v>
      </c>
      <c r="B87" s="20" t="s">
        <v>69</v>
      </c>
      <c r="C87" s="21">
        <v>0.05</v>
      </c>
      <c r="D87" s="12">
        <v>11550</v>
      </c>
      <c r="E87" s="95">
        <f t="shared" si="4"/>
        <v>577.5</v>
      </c>
      <c r="F87" s="5"/>
    </row>
    <row r="88" spans="1:6" x14ac:dyDescent="0.25">
      <c r="A88" s="5">
        <v>7</v>
      </c>
      <c r="B88" s="20" t="s">
        <v>70</v>
      </c>
      <c r="C88" s="21">
        <v>0.05</v>
      </c>
      <c r="D88" s="12">
        <v>8750</v>
      </c>
      <c r="E88" s="95">
        <f t="shared" si="4"/>
        <v>437.5</v>
      </c>
      <c r="F88" s="5"/>
    </row>
    <row r="89" spans="1:6" x14ac:dyDescent="0.25">
      <c r="A89" s="5">
        <v>8</v>
      </c>
      <c r="B89" s="20" t="s">
        <v>71</v>
      </c>
      <c r="C89" s="21">
        <v>0.05</v>
      </c>
      <c r="D89" s="12">
        <v>5250</v>
      </c>
      <c r="E89" s="95">
        <f t="shared" si="4"/>
        <v>262.5</v>
      </c>
      <c r="F89" s="5"/>
    </row>
    <row r="90" spans="1:6" x14ac:dyDescent="0.25">
      <c r="A90" s="5">
        <v>9</v>
      </c>
      <c r="B90" s="20" t="s">
        <v>72</v>
      </c>
      <c r="C90" s="21">
        <v>0.05</v>
      </c>
      <c r="D90" s="12">
        <v>5250</v>
      </c>
      <c r="E90" s="95">
        <f t="shared" si="4"/>
        <v>262.5</v>
      </c>
      <c r="F90" s="5"/>
    </row>
    <row r="91" spans="1:6" x14ac:dyDescent="0.25">
      <c r="A91" s="5">
        <v>10</v>
      </c>
      <c r="B91" s="20" t="s">
        <v>73</v>
      </c>
      <c r="C91" s="21">
        <v>0.05</v>
      </c>
      <c r="D91" s="12">
        <v>4200</v>
      </c>
      <c r="E91" s="95">
        <f t="shared" si="4"/>
        <v>210</v>
      </c>
      <c r="F91" s="5"/>
    </row>
    <row r="92" spans="1:6" x14ac:dyDescent="0.25">
      <c r="A92" s="5"/>
      <c r="B92" s="20"/>
      <c r="C92" s="86" t="s">
        <v>6</v>
      </c>
      <c r="D92" s="17">
        <f>SUM(D82:D91)</f>
        <v>97000</v>
      </c>
      <c r="E92" s="17">
        <f>SUM(E82:E91)</f>
        <v>4850</v>
      </c>
      <c r="F92" s="5"/>
    </row>
    <row r="93" spans="1:6" x14ac:dyDescent="0.25">
      <c r="A93" s="5"/>
      <c r="B93" s="20"/>
      <c r="C93" s="21"/>
      <c r="D93" s="12"/>
      <c r="E93" s="87"/>
      <c r="F93" s="5"/>
    </row>
    <row r="94" spans="1:6" x14ac:dyDescent="0.25">
      <c r="A94" s="5"/>
      <c r="B94" s="20"/>
      <c r="C94" s="21"/>
      <c r="D94" s="12"/>
      <c r="E94" s="16"/>
      <c r="F94" s="5"/>
    </row>
    <row r="95" spans="1:6" x14ac:dyDescent="0.25">
      <c r="A95" s="5">
        <v>1</v>
      </c>
      <c r="B95" s="23" t="s">
        <v>19</v>
      </c>
      <c r="C95" s="24">
        <v>1E-3</v>
      </c>
      <c r="D95" s="12">
        <v>3049000</v>
      </c>
      <c r="E95" s="12">
        <f>D95*0.1/100</f>
        <v>3049</v>
      </c>
      <c r="F95" s="5"/>
    </row>
    <row r="96" spans="1:6" x14ac:dyDescent="0.25">
      <c r="A96" s="5"/>
      <c r="B96" s="5"/>
      <c r="C96" s="5"/>
      <c r="D96" s="5"/>
      <c r="E96" s="5"/>
      <c r="F96" s="5"/>
    </row>
    <row r="98" spans="3:6" ht="15.75" thickBot="1" x14ac:dyDescent="0.3">
      <c r="C98" s="62" t="s">
        <v>41</v>
      </c>
      <c r="D98" s="83">
        <f>D54+D73+D80+D92+D95</f>
        <v>13141066</v>
      </c>
      <c r="E98" s="83">
        <f>E54+E73+E80+E92+E95</f>
        <v>173815.1</v>
      </c>
      <c r="F98" s="62"/>
    </row>
    <row r="99" spans="3:6" ht="15.75" thickTop="1" x14ac:dyDescent="0.25"/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FC437-9317-4680-8709-F42304A87AF9}">
  <dimension ref="A1:H124"/>
  <sheetViews>
    <sheetView workbookViewId="0">
      <selection sqref="A1:XFD1048576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74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75</v>
      </c>
      <c r="C5" s="10">
        <v>0.01</v>
      </c>
      <c r="D5" s="68">
        <v>6100</v>
      </c>
      <c r="E5" s="16">
        <v>61</v>
      </c>
      <c r="F5" s="55"/>
      <c r="G5" s="47"/>
      <c r="H5" s="47"/>
    </row>
    <row r="6" spans="1:8" x14ac:dyDescent="0.25">
      <c r="A6" s="5">
        <f t="shared" ref="A6:A69" si="0">A5+1</f>
        <v>3</v>
      </c>
      <c r="B6" s="11" t="s">
        <v>57</v>
      </c>
      <c r="C6" s="10">
        <v>0.01</v>
      </c>
      <c r="D6" s="68">
        <v>5775</v>
      </c>
      <c r="E6" s="16">
        <v>57</v>
      </c>
      <c r="F6" s="55"/>
      <c r="G6" s="47"/>
      <c r="H6" s="47"/>
    </row>
    <row r="7" spans="1:8" x14ac:dyDescent="0.25">
      <c r="A7" s="5">
        <f t="shared" si="0"/>
        <v>4</v>
      </c>
      <c r="B7" s="11" t="s">
        <v>24</v>
      </c>
      <c r="C7" s="10">
        <v>0.01</v>
      </c>
      <c r="D7" s="68">
        <v>4300</v>
      </c>
      <c r="E7" s="16">
        <v>43</v>
      </c>
      <c r="F7" s="55"/>
      <c r="G7" s="47"/>
      <c r="H7" s="47"/>
    </row>
    <row r="8" spans="1:8" x14ac:dyDescent="0.25">
      <c r="A8" s="5">
        <f t="shared" si="0"/>
        <v>5</v>
      </c>
      <c r="B8" s="11" t="s">
        <v>25</v>
      </c>
      <c r="C8" s="10">
        <v>0.01</v>
      </c>
      <c r="D8" s="68">
        <v>9600</v>
      </c>
      <c r="E8" s="16">
        <v>96</v>
      </c>
      <c r="F8" s="55"/>
      <c r="G8" s="47"/>
      <c r="H8" s="47"/>
    </row>
    <row r="9" spans="1:8" x14ac:dyDescent="0.25">
      <c r="A9" s="5">
        <f t="shared" si="0"/>
        <v>6</v>
      </c>
      <c r="B9" s="11" t="s">
        <v>22</v>
      </c>
      <c r="C9" s="10">
        <v>0.01</v>
      </c>
      <c r="D9" s="68">
        <v>1250</v>
      </c>
      <c r="E9" s="16">
        <v>12</v>
      </c>
      <c r="F9" s="55"/>
      <c r="G9" s="47"/>
      <c r="H9" s="47"/>
    </row>
    <row r="10" spans="1:8" x14ac:dyDescent="0.25">
      <c r="A10" s="5">
        <f t="shared" si="0"/>
        <v>7</v>
      </c>
      <c r="B10" s="11" t="s">
        <v>76</v>
      </c>
      <c r="C10" s="10">
        <v>0.01</v>
      </c>
      <c r="D10" s="68">
        <v>3600</v>
      </c>
      <c r="E10" s="16">
        <v>36</v>
      </c>
      <c r="F10" s="55"/>
      <c r="G10" s="47"/>
      <c r="H10" s="47"/>
    </row>
    <row r="11" spans="1:8" x14ac:dyDescent="0.25">
      <c r="A11" s="5">
        <f t="shared" si="0"/>
        <v>8</v>
      </c>
      <c r="B11" s="11" t="s">
        <v>31</v>
      </c>
      <c r="C11" s="10">
        <v>0.01</v>
      </c>
      <c r="D11" s="68">
        <v>6250</v>
      </c>
      <c r="E11" s="16">
        <v>62</v>
      </c>
      <c r="F11" s="55"/>
      <c r="G11" s="47"/>
      <c r="H11" s="47"/>
    </row>
    <row r="12" spans="1:8" x14ac:dyDescent="0.25">
      <c r="A12" s="5">
        <f t="shared" si="0"/>
        <v>9</v>
      </c>
      <c r="B12" s="11" t="s">
        <v>21</v>
      </c>
      <c r="C12" s="10">
        <v>0.01</v>
      </c>
      <c r="D12" s="68">
        <v>1250</v>
      </c>
      <c r="E12" s="16">
        <v>12</v>
      </c>
      <c r="F12" s="55"/>
      <c r="G12" s="47"/>
      <c r="H12" s="47"/>
    </row>
    <row r="13" spans="1:8" x14ac:dyDescent="0.25">
      <c r="A13" s="5">
        <f t="shared" si="0"/>
        <v>10</v>
      </c>
      <c r="B13" s="11" t="s">
        <v>32</v>
      </c>
      <c r="C13" s="10">
        <v>0.01</v>
      </c>
      <c r="D13" s="68">
        <v>50000</v>
      </c>
      <c r="E13" s="16">
        <v>500</v>
      </c>
      <c r="F13" s="55"/>
      <c r="G13" s="47"/>
      <c r="H13" s="47"/>
    </row>
    <row r="14" spans="1:8" x14ac:dyDescent="0.25">
      <c r="A14" s="5">
        <f t="shared" si="0"/>
        <v>11</v>
      </c>
      <c r="B14" s="11" t="s">
        <v>59</v>
      </c>
      <c r="C14" s="10">
        <v>0.01</v>
      </c>
      <c r="D14" s="68">
        <v>50000</v>
      </c>
      <c r="E14" s="16">
        <v>500</v>
      </c>
      <c r="F14" s="55"/>
      <c r="G14" s="47"/>
      <c r="H14" s="47"/>
    </row>
    <row r="15" spans="1:8" x14ac:dyDescent="0.25">
      <c r="A15" s="5">
        <f t="shared" si="0"/>
        <v>12</v>
      </c>
      <c r="B15" s="11" t="s">
        <v>61</v>
      </c>
      <c r="C15" s="10">
        <v>0.01</v>
      </c>
      <c r="D15" s="68">
        <v>20000</v>
      </c>
      <c r="E15" s="16">
        <v>200</v>
      </c>
      <c r="F15" s="55"/>
      <c r="G15" s="47"/>
      <c r="H15" s="47"/>
    </row>
    <row r="16" spans="1:8" x14ac:dyDescent="0.25">
      <c r="A16" s="5">
        <v>13</v>
      </c>
      <c r="B16" s="11" t="s">
        <v>13</v>
      </c>
      <c r="C16" s="10">
        <v>0.01</v>
      </c>
      <c r="D16" s="68">
        <v>50000</v>
      </c>
      <c r="E16" s="16">
        <v>500</v>
      </c>
      <c r="F16" s="55"/>
      <c r="G16" s="47"/>
      <c r="H16" s="47"/>
    </row>
    <row r="17" spans="1:8" x14ac:dyDescent="0.25">
      <c r="A17" s="5">
        <v>13</v>
      </c>
      <c r="B17" s="11" t="s">
        <v>55</v>
      </c>
      <c r="C17" s="10">
        <v>0.01</v>
      </c>
      <c r="D17" s="68">
        <v>30000</v>
      </c>
      <c r="E17" s="16">
        <v>300</v>
      </c>
      <c r="F17" s="55"/>
      <c r="G17" s="47"/>
      <c r="H17" s="47"/>
    </row>
    <row r="18" spans="1:8" x14ac:dyDescent="0.25">
      <c r="A18" s="5">
        <f t="shared" si="0"/>
        <v>14</v>
      </c>
      <c r="B18" s="11" t="s">
        <v>12</v>
      </c>
      <c r="C18" s="10">
        <v>0.01</v>
      </c>
      <c r="D18" s="68">
        <v>50000</v>
      </c>
      <c r="E18" s="16">
        <v>500</v>
      </c>
      <c r="F18" s="55"/>
      <c r="G18" s="47"/>
      <c r="H18" s="47"/>
    </row>
    <row r="19" spans="1:8" x14ac:dyDescent="0.25">
      <c r="A19" s="5">
        <f t="shared" si="0"/>
        <v>15</v>
      </c>
      <c r="B19" s="11" t="s">
        <v>11</v>
      </c>
      <c r="C19" s="10">
        <v>0.01</v>
      </c>
      <c r="D19" s="68">
        <v>25000</v>
      </c>
      <c r="E19" s="16">
        <v>250</v>
      </c>
      <c r="F19" s="55"/>
      <c r="G19" s="47"/>
      <c r="H19" s="47"/>
    </row>
    <row r="20" spans="1:8" x14ac:dyDescent="0.25">
      <c r="A20" s="5">
        <f t="shared" si="0"/>
        <v>16</v>
      </c>
      <c r="B20" s="11" t="s">
        <v>10</v>
      </c>
      <c r="C20" s="10">
        <v>0.01</v>
      </c>
      <c r="D20" s="68">
        <v>30000</v>
      </c>
      <c r="E20" s="16">
        <v>300</v>
      </c>
      <c r="F20" s="55"/>
      <c r="G20" s="47"/>
      <c r="H20" s="47"/>
    </row>
    <row r="21" spans="1:8" x14ac:dyDescent="0.25">
      <c r="A21" s="5">
        <f t="shared" si="0"/>
        <v>17</v>
      </c>
      <c r="B21" s="11" t="s">
        <v>14</v>
      </c>
      <c r="C21" s="10">
        <v>0.01</v>
      </c>
      <c r="D21" s="68">
        <v>41040</v>
      </c>
      <c r="E21" s="16">
        <v>410</v>
      </c>
      <c r="F21" s="55"/>
      <c r="G21" s="47"/>
      <c r="H21" s="47"/>
    </row>
    <row r="22" spans="1:8" x14ac:dyDescent="0.25">
      <c r="A22" s="5">
        <f t="shared" si="0"/>
        <v>18</v>
      </c>
      <c r="B22" s="11" t="s">
        <v>26</v>
      </c>
      <c r="C22" s="10">
        <v>0.01</v>
      </c>
      <c r="D22" s="68">
        <v>444443</v>
      </c>
      <c r="E22" s="16">
        <v>4444</v>
      </c>
      <c r="F22" s="55"/>
      <c r="G22" s="47"/>
      <c r="H22" s="47"/>
    </row>
    <row r="23" spans="1:8" x14ac:dyDescent="0.25">
      <c r="A23" s="5">
        <f t="shared" si="0"/>
        <v>19</v>
      </c>
      <c r="B23" s="11" t="s">
        <v>21</v>
      </c>
      <c r="C23" s="10">
        <v>0.01</v>
      </c>
      <c r="D23" s="68">
        <v>2500</v>
      </c>
      <c r="E23" s="16">
        <v>25</v>
      </c>
      <c r="F23" s="55"/>
      <c r="G23" s="47"/>
      <c r="H23" s="47"/>
    </row>
    <row r="24" spans="1:8" x14ac:dyDescent="0.25">
      <c r="A24" s="5">
        <f t="shared" si="0"/>
        <v>20</v>
      </c>
      <c r="B24" s="11" t="s">
        <v>31</v>
      </c>
      <c r="C24" s="10">
        <v>0.01</v>
      </c>
      <c r="D24" s="68">
        <v>7500</v>
      </c>
      <c r="E24" s="16">
        <v>75</v>
      </c>
      <c r="F24" s="55"/>
      <c r="G24" s="47"/>
      <c r="H24" s="47"/>
    </row>
    <row r="25" spans="1:8" x14ac:dyDescent="0.25">
      <c r="A25" s="5">
        <f t="shared" si="0"/>
        <v>21</v>
      </c>
      <c r="B25" s="11" t="s">
        <v>22</v>
      </c>
      <c r="C25" s="10">
        <v>0.01</v>
      </c>
      <c r="D25" s="68">
        <v>2350</v>
      </c>
      <c r="E25" s="16">
        <v>24</v>
      </c>
      <c r="F25" s="55"/>
      <c r="G25" s="47"/>
      <c r="H25" s="47"/>
    </row>
    <row r="26" spans="1:8" x14ac:dyDescent="0.25">
      <c r="A26" s="5">
        <f t="shared" si="0"/>
        <v>22</v>
      </c>
      <c r="B26" s="11" t="s">
        <v>24</v>
      </c>
      <c r="C26" s="10">
        <v>0.01</v>
      </c>
      <c r="D26" s="68">
        <v>6250</v>
      </c>
      <c r="E26" s="16">
        <v>63</v>
      </c>
      <c r="F26" s="55"/>
      <c r="G26" s="47"/>
      <c r="H26" s="47"/>
    </row>
    <row r="27" spans="1:8" x14ac:dyDescent="0.25">
      <c r="A27" s="5">
        <f t="shared" si="0"/>
        <v>23</v>
      </c>
      <c r="B27" s="11" t="s">
        <v>57</v>
      </c>
      <c r="C27" s="10">
        <v>0.01</v>
      </c>
      <c r="D27" s="68">
        <v>7200</v>
      </c>
      <c r="E27" s="16">
        <v>72</v>
      </c>
      <c r="F27" s="55"/>
      <c r="G27" s="47"/>
      <c r="H27" s="47"/>
    </row>
    <row r="28" spans="1:8" x14ac:dyDescent="0.25">
      <c r="A28" s="5">
        <f t="shared" si="0"/>
        <v>24</v>
      </c>
      <c r="B28" s="11" t="s">
        <v>12</v>
      </c>
      <c r="C28" s="10">
        <v>0.01</v>
      </c>
      <c r="D28" s="68">
        <v>30000</v>
      </c>
      <c r="E28" s="16">
        <v>300</v>
      </c>
      <c r="F28" s="55"/>
      <c r="G28" s="47"/>
      <c r="H28" s="47"/>
    </row>
    <row r="29" spans="1:8" x14ac:dyDescent="0.25">
      <c r="A29" s="5">
        <f t="shared" si="0"/>
        <v>25</v>
      </c>
      <c r="B29" s="11" t="s">
        <v>13</v>
      </c>
      <c r="C29" s="10">
        <v>0.01</v>
      </c>
      <c r="D29" s="68">
        <v>50000</v>
      </c>
      <c r="E29" s="16">
        <v>500</v>
      </c>
      <c r="F29" s="55"/>
      <c r="G29" s="47"/>
      <c r="H29" s="47"/>
    </row>
    <row r="30" spans="1:8" x14ac:dyDescent="0.25">
      <c r="A30" s="5">
        <f t="shared" si="0"/>
        <v>26</v>
      </c>
      <c r="B30" s="11" t="s">
        <v>59</v>
      </c>
      <c r="C30" s="10">
        <v>0.01</v>
      </c>
      <c r="D30" s="68">
        <v>25000</v>
      </c>
      <c r="E30" s="16">
        <v>250</v>
      </c>
      <c r="F30" s="55"/>
      <c r="G30" s="47"/>
      <c r="H30" s="47"/>
    </row>
    <row r="31" spans="1:8" x14ac:dyDescent="0.25">
      <c r="A31" s="5">
        <f t="shared" si="0"/>
        <v>27</v>
      </c>
      <c r="B31" s="11" t="s">
        <v>75</v>
      </c>
      <c r="C31" s="10">
        <v>0.01</v>
      </c>
      <c r="D31" s="68">
        <v>2500</v>
      </c>
      <c r="E31" s="16">
        <v>25</v>
      </c>
      <c r="F31" s="55"/>
      <c r="G31" s="47"/>
      <c r="H31" s="47"/>
    </row>
    <row r="32" spans="1:8" x14ac:dyDescent="0.25">
      <c r="A32" s="5">
        <f t="shared" si="0"/>
        <v>28</v>
      </c>
      <c r="B32" s="11" t="s">
        <v>25</v>
      </c>
      <c r="C32" s="10">
        <v>0.01</v>
      </c>
      <c r="D32" s="68">
        <v>12800</v>
      </c>
      <c r="E32" s="16">
        <v>128</v>
      </c>
      <c r="F32" s="55"/>
      <c r="G32" s="47"/>
      <c r="H32" s="47"/>
    </row>
    <row r="33" spans="1:8" x14ac:dyDescent="0.25">
      <c r="A33" s="5">
        <f t="shared" si="0"/>
        <v>29</v>
      </c>
      <c r="B33" s="11" t="s">
        <v>26</v>
      </c>
      <c r="C33" s="10">
        <v>0.01</v>
      </c>
      <c r="D33" s="68">
        <v>521706</v>
      </c>
      <c r="E33" s="16">
        <v>5217</v>
      </c>
      <c r="F33" s="55"/>
      <c r="G33" s="47"/>
      <c r="H33" s="47"/>
    </row>
    <row r="34" spans="1:8" x14ac:dyDescent="0.25">
      <c r="A34" s="5">
        <f t="shared" si="0"/>
        <v>30</v>
      </c>
      <c r="B34" s="11" t="s">
        <v>14</v>
      </c>
      <c r="C34" s="10">
        <v>0.01</v>
      </c>
      <c r="D34" s="68">
        <v>137891</v>
      </c>
      <c r="E34" s="96">
        <v>1379</v>
      </c>
      <c r="F34" s="55"/>
      <c r="G34" s="47"/>
      <c r="H34" s="47"/>
    </row>
    <row r="35" spans="1:8" x14ac:dyDescent="0.25">
      <c r="A35" s="5">
        <f t="shared" si="0"/>
        <v>31</v>
      </c>
      <c r="B35" s="11" t="s">
        <v>57</v>
      </c>
      <c r="C35" s="10">
        <v>0.01</v>
      </c>
      <c r="D35" s="68">
        <v>5600</v>
      </c>
      <c r="E35" s="16">
        <v>56</v>
      </c>
      <c r="F35" s="55"/>
      <c r="G35" s="47"/>
      <c r="H35" s="47"/>
    </row>
    <row r="36" spans="1:8" x14ac:dyDescent="0.25">
      <c r="A36" s="5">
        <f t="shared" si="0"/>
        <v>32</v>
      </c>
      <c r="B36" s="11" t="s">
        <v>24</v>
      </c>
      <c r="C36" s="10">
        <v>0.01</v>
      </c>
      <c r="D36" s="68">
        <v>2500</v>
      </c>
      <c r="E36" s="16">
        <v>25</v>
      </c>
      <c r="F36" s="55"/>
      <c r="G36" s="47"/>
      <c r="H36" s="47"/>
    </row>
    <row r="37" spans="1:8" x14ac:dyDescent="0.25">
      <c r="A37" s="5">
        <f t="shared" si="0"/>
        <v>33</v>
      </c>
      <c r="B37" s="11" t="s">
        <v>25</v>
      </c>
      <c r="C37" s="10">
        <v>0.01</v>
      </c>
      <c r="D37" s="68">
        <v>4400</v>
      </c>
      <c r="E37" s="16">
        <v>44</v>
      </c>
      <c r="F37" s="55"/>
      <c r="G37" s="47"/>
      <c r="H37" s="47"/>
    </row>
    <row r="38" spans="1:8" x14ac:dyDescent="0.25">
      <c r="A38" s="5">
        <f t="shared" si="0"/>
        <v>34</v>
      </c>
      <c r="B38" s="11" t="s">
        <v>22</v>
      </c>
      <c r="C38" s="10">
        <v>0.01</v>
      </c>
      <c r="D38" s="68">
        <v>2650</v>
      </c>
      <c r="E38" s="16">
        <v>26</v>
      </c>
      <c r="F38" s="55"/>
      <c r="G38" s="47"/>
      <c r="H38" s="47"/>
    </row>
    <row r="39" spans="1:8" x14ac:dyDescent="0.25">
      <c r="A39" s="5">
        <f t="shared" si="0"/>
        <v>35</v>
      </c>
      <c r="B39" s="11" t="s">
        <v>31</v>
      </c>
      <c r="C39" s="10">
        <v>0.01</v>
      </c>
      <c r="D39" s="68">
        <v>7500</v>
      </c>
      <c r="E39" s="16">
        <v>75</v>
      </c>
      <c r="F39" s="55"/>
      <c r="G39" s="47"/>
      <c r="H39" s="47"/>
    </row>
    <row r="40" spans="1:8" x14ac:dyDescent="0.25">
      <c r="A40" s="5">
        <f t="shared" si="0"/>
        <v>36</v>
      </c>
      <c r="B40" s="11" t="s">
        <v>21</v>
      </c>
      <c r="C40" s="10">
        <v>0.01</v>
      </c>
      <c r="D40" s="68">
        <v>5000</v>
      </c>
      <c r="E40" s="16">
        <v>50</v>
      </c>
      <c r="F40" s="55"/>
      <c r="G40" s="47"/>
      <c r="H40" s="47"/>
    </row>
    <row r="41" spans="1:8" x14ac:dyDescent="0.25">
      <c r="A41" s="5">
        <f t="shared" si="0"/>
        <v>37</v>
      </c>
      <c r="B41" s="11" t="s">
        <v>10</v>
      </c>
      <c r="C41" s="10">
        <v>0.01</v>
      </c>
      <c r="D41" s="68">
        <v>25000</v>
      </c>
      <c r="E41" s="16">
        <v>250</v>
      </c>
      <c r="F41" s="55"/>
      <c r="G41" s="47"/>
      <c r="H41" s="47"/>
    </row>
    <row r="42" spans="1:8" x14ac:dyDescent="0.25">
      <c r="A42" s="5">
        <f t="shared" si="0"/>
        <v>38</v>
      </c>
      <c r="B42" s="11" t="s">
        <v>55</v>
      </c>
      <c r="C42" s="10">
        <v>0.01</v>
      </c>
      <c r="D42" s="68">
        <v>40000</v>
      </c>
      <c r="E42" s="16">
        <v>400</v>
      </c>
      <c r="F42" s="55"/>
      <c r="G42" s="47"/>
      <c r="H42" s="47"/>
    </row>
    <row r="43" spans="1:8" x14ac:dyDescent="0.25">
      <c r="A43" s="5">
        <f t="shared" si="0"/>
        <v>39</v>
      </c>
      <c r="B43" s="11" t="s">
        <v>61</v>
      </c>
      <c r="C43" s="10">
        <v>0.01</v>
      </c>
      <c r="D43" s="68">
        <v>30000</v>
      </c>
      <c r="E43" s="16">
        <v>300</v>
      </c>
      <c r="F43" s="55"/>
      <c r="G43" s="47"/>
      <c r="H43" s="47"/>
    </row>
    <row r="44" spans="1:8" x14ac:dyDescent="0.25">
      <c r="A44" s="5">
        <f t="shared" si="0"/>
        <v>40</v>
      </c>
      <c r="B44" s="11" t="s">
        <v>32</v>
      </c>
      <c r="C44" s="10">
        <v>0.01</v>
      </c>
      <c r="D44" s="68">
        <v>35000</v>
      </c>
      <c r="E44" s="16">
        <v>350</v>
      </c>
      <c r="F44" s="55"/>
      <c r="G44" s="47"/>
      <c r="H44" s="47"/>
    </row>
    <row r="45" spans="1:8" x14ac:dyDescent="0.25">
      <c r="A45" s="5">
        <f t="shared" si="0"/>
        <v>41</v>
      </c>
      <c r="B45" s="11" t="s">
        <v>50</v>
      </c>
      <c r="C45" s="10">
        <v>0.01</v>
      </c>
      <c r="D45" s="68">
        <v>100000</v>
      </c>
      <c r="E45" s="16">
        <v>1000</v>
      </c>
      <c r="F45" s="55"/>
      <c r="G45" s="47"/>
      <c r="H45" s="47"/>
    </row>
    <row r="46" spans="1:8" x14ac:dyDescent="0.25">
      <c r="A46" s="5">
        <f t="shared" si="0"/>
        <v>42</v>
      </c>
      <c r="B46" s="11" t="s">
        <v>26</v>
      </c>
      <c r="C46" s="10">
        <v>0.01</v>
      </c>
      <c r="D46" s="68">
        <v>500000</v>
      </c>
      <c r="E46" s="16">
        <v>5000</v>
      </c>
      <c r="F46" s="55"/>
      <c r="G46" s="47"/>
      <c r="H46" s="47"/>
    </row>
    <row r="47" spans="1:8" x14ac:dyDescent="0.25">
      <c r="A47" s="5">
        <f t="shared" si="0"/>
        <v>43</v>
      </c>
      <c r="B47" s="11" t="s">
        <v>26</v>
      </c>
      <c r="C47" s="10">
        <v>0.01</v>
      </c>
      <c r="D47" s="68">
        <v>511860</v>
      </c>
      <c r="E47" s="16">
        <v>5119</v>
      </c>
      <c r="F47" s="55"/>
      <c r="G47" s="47"/>
      <c r="H47" s="47"/>
    </row>
    <row r="48" spans="1:8" x14ac:dyDescent="0.25">
      <c r="A48" s="5">
        <f t="shared" si="0"/>
        <v>44</v>
      </c>
      <c r="B48" s="11" t="s">
        <v>14</v>
      </c>
      <c r="C48" s="10">
        <v>0.01</v>
      </c>
      <c r="D48" s="68">
        <v>22599</v>
      </c>
      <c r="E48" s="16">
        <v>226</v>
      </c>
      <c r="F48" s="55"/>
      <c r="G48" s="47"/>
      <c r="H48" s="47"/>
    </row>
    <row r="49" spans="1:8" x14ac:dyDescent="0.25">
      <c r="A49" s="5">
        <f t="shared" si="0"/>
        <v>45</v>
      </c>
      <c r="B49" s="11" t="s">
        <v>26</v>
      </c>
      <c r="C49" s="10">
        <v>0.01</v>
      </c>
      <c r="D49" s="68">
        <v>7800</v>
      </c>
      <c r="E49" s="16">
        <v>78</v>
      </c>
      <c r="F49" s="55"/>
      <c r="G49" s="47"/>
      <c r="H49" s="47"/>
    </row>
    <row r="50" spans="1:8" x14ac:dyDescent="0.25">
      <c r="A50" s="5">
        <f t="shared" si="0"/>
        <v>46</v>
      </c>
      <c r="B50" s="11" t="s">
        <v>14</v>
      </c>
      <c r="C50" s="10">
        <v>0.01</v>
      </c>
      <c r="D50" s="68">
        <v>2080</v>
      </c>
      <c r="E50" s="16">
        <v>21</v>
      </c>
      <c r="F50" s="55"/>
      <c r="G50" s="47"/>
      <c r="H50" s="47"/>
    </row>
    <row r="51" spans="1:8" x14ac:dyDescent="0.25">
      <c r="A51" s="5">
        <f t="shared" si="0"/>
        <v>47</v>
      </c>
      <c r="B51" s="11" t="s">
        <v>21</v>
      </c>
      <c r="C51" s="10">
        <v>0.01</v>
      </c>
      <c r="D51" s="85">
        <v>3750</v>
      </c>
      <c r="E51" s="16">
        <v>37</v>
      </c>
      <c r="F51" s="55"/>
      <c r="G51" s="47"/>
      <c r="H51" s="47"/>
    </row>
    <row r="52" spans="1:8" x14ac:dyDescent="0.25">
      <c r="A52" s="5">
        <f t="shared" si="0"/>
        <v>48</v>
      </c>
      <c r="B52" s="11" t="s">
        <v>31</v>
      </c>
      <c r="C52" s="10">
        <v>0.01</v>
      </c>
      <c r="D52" s="73">
        <v>7500</v>
      </c>
      <c r="E52" s="16">
        <v>75</v>
      </c>
      <c r="F52" s="75"/>
      <c r="G52" s="47"/>
      <c r="H52" s="47"/>
    </row>
    <row r="53" spans="1:8" x14ac:dyDescent="0.25">
      <c r="A53" s="5">
        <f t="shared" si="0"/>
        <v>49</v>
      </c>
      <c r="B53" s="11" t="s">
        <v>22</v>
      </c>
      <c r="C53" s="10">
        <v>0.01</v>
      </c>
      <c r="D53" s="73">
        <v>3500</v>
      </c>
      <c r="E53" s="16">
        <v>36</v>
      </c>
      <c r="F53" s="75"/>
      <c r="G53" s="47"/>
      <c r="H53" s="47"/>
    </row>
    <row r="54" spans="1:8" x14ac:dyDescent="0.25">
      <c r="A54" s="5">
        <f t="shared" si="0"/>
        <v>50</v>
      </c>
      <c r="B54" s="11" t="s">
        <v>25</v>
      </c>
      <c r="C54" s="10">
        <v>0.01</v>
      </c>
      <c r="D54" s="73">
        <v>6400</v>
      </c>
      <c r="E54" s="16">
        <v>64</v>
      </c>
      <c r="F54" s="75"/>
      <c r="G54" s="47"/>
      <c r="H54" s="47"/>
    </row>
    <row r="55" spans="1:8" x14ac:dyDescent="0.25">
      <c r="A55" s="5">
        <f t="shared" si="0"/>
        <v>51</v>
      </c>
      <c r="B55" s="11" t="s">
        <v>39</v>
      </c>
      <c r="C55" s="10">
        <v>0.01</v>
      </c>
      <c r="D55" s="73">
        <v>3732</v>
      </c>
      <c r="E55" s="16">
        <v>37</v>
      </c>
      <c r="F55" s="75"/>
      <c r="G55" s="47"/>
      <c r="H55" s="47"/>
    </row>
    <row r="56" spans="1:8" x14ac:dyDescent="0.25">
      <c r="A56" s="5">
        <f t="shared" si="0"/>
        <v>52</v>
      </c>
      <c r="B56" s="11" t="s">
        <v>24</v>
      </c>
      <c r="C56" s="10">
        <v>0.01</v>
      </c>
      <c r="D56" s="73">
        <v>2500</v>
      </c>
      <c r="E56" s="16">
        <v>25</v>
      </c>
      <c r="F56" s="75"/>
      <c r="G56" s="47"/>
      <c r="H56" s="47"/>
    </row>
    <row r="57" spans="1:8" x14ac:dyDescent="0.25">
      <c r="A57" s="5">
        <f t="shared" si="0"/>
        <v>53</v>
      </c>
      <c r="B57" s="11" t="s">
        <v>57</v>
      </c>
      <c r="C57" s="10">
        <v>0.01</v>
      </c>
      <c r="D57" s="73">
        <v>7200</v>
      </c>
      <c r="E57" s="16">
        <v>72</v>
      </c>
      <c r="F57" s="75"/>
      <c r="G57" s="47"/>
      <c r="H57" s="47"/>
    </row>
    <row r="58" spans="1:8" x14ac:dyDescent="0.25">
      <c r="A58" s="5">
        <f t="shared" si="0"/>
        <v>54</v>
      </c>
      <c r="B58" s="11" t="s">
        <v>38</v>
      </c>
      <c r="C58" s="10">
        <v>0.01</v>
      </c>
      <c r="D58" s="73">
        <v>25000</v>
      </c>
      <c r="E58" s="16">
        <v>250</v>
      </c>
      <c r="F58" s="75"/>
      <c r="G58" s="47"/>
      <c r="H58" s="47"/>
    </row>
    <row r="59" spans="1:8" x14ac:dyDescent="0.25">
      <c r="A59" s="5">
        <f t="shared" si="0"/>
        <v>55</v>
      </c>
      <c r="B59" s="11" t="s">
        <v>13</v>
      </c>
      <c r="C59" s="10">
        <v>0.01</v>
      </c>
      <c r="D59" s="73">
        <v>25000</v>
      </c>
      <c r="E59" s="16">
        <v>250</v>
      </c>
      <c r="F59" s="75"/>
      <c r="G59" s="47"/>
      <c r="H59" s="47"/>
    </row>
    <row r="60" spans="1:8" x14ac:dyDescent="0.25">
      <c r="A60" s="5">
        <f t="shared" si="0"/>
        <v>56</v>
      </c>
      <c r="B60" s="11" t="s">
        <v>12</v>
      </c>
      <c r="C60" s="10">
        <v>0.01</v>
      </c>
      <c r="D60" s="73">
        <v>25000</v>
      </c>
      <c r="E60" s="16">
        <v>250</v>
      </c>
      <c r="F60" s="75"/>
      <c r="G60" s="47"/>
      <c r="H60" s="47"/>
    </row>
    <row r="61" spans="1:8" x14ac:dyDescent="0.25">
      <c r="A61" s="5">
        <f t="shared" si="0"/>
        <v>57</v>
      </c>
      <c r="B61" s="11" t="s">
        <v>11</v>
      </c>
      <c r="C61" s="10">
        <v>0.01</v>
      </c>
      <c r="D61" s="73">
        <v>50000</v>
      </c>
      <c r="E61" s="16">
        <v>500</v>
      </c>
      <c r="F61" s="75"/>
      <c r="G61" s="47"/>
      <c r="H61" s="47"/>
    </row>
    <row r="62" spans="1:8" x14ac:dyDescent="0.25">
      <c r="A62" s="5">
        <f t="shared" si="0"/>
        <v>58</v>
      </c>
      <c r="B62" s="11" t="s">
        <v>14</v>
      </c>
      <c r="C62" s="10">
        <v>0.01</v>
      </c>
      <c r="D62" s="73">
        <v>24124</v>
      </c>
      <c r="E62" s="16">
        <v>241</v>
      </c>
      <c r="F62" s="75"/>
      <c r="G62" s="47"/>
      <c r="H62" s="47"/>
    </row>
    <row r="63" spans="1:8" x14ac:dyDescent="0.25">
      <c r="A63" s="5">
        <f t="shared" si="0"/>
        <v>59</v>
      </c>
      <c r="B63" s="11" t="s">
        <v>77</v>
      </c>
      <c r="C63" s="10">
        <v>0.01</v>
      </c>
      <c r="D63" s="73">
        <v>23100</v>
      </c>
      <c r="E63" s="16">
        <v>231</v>
      </c>
      <c r="F63" s="75"/>
      <c r="G63" s="47"/>
      <c r="H63" s="47"/>
    </row>
    <row r="64" spans="1:8" x14ac:dyDescent="0.25">
      <c r="A64" s="5">
        <f t="shared" si="0"/>
        <v>60</v>
      </c>
      <c r="B64" s="11" t="s">
        <v>13</v>
      </c>
      <c r="C64" s="10">
        <v>0.01</v>
      </c>
      <c r="D64" s="73">
        <v>20000</v>
      </c>
      <c r="E64" s="16">
        <v>200</v>
      </c>
      <c r="F64" s="75"/>
      <c r="G64" s="47"/>
      <c r="H64" s="47"/>
    </row>
    <row r="65" spans="1:8" x14ac:dyDescent="0.25">
      <c r="A65" s="5">
        <f t="shared" si="0"/>
        <v>61</v>
      </c>
      <c r="B65" s="11" t="s">
        <v>21</v>
      </c>
      <c r="C65" s="10">
        <v>0.01</v>
      </c>
      <c r="D65" s="73">
        <v>5000</v>
      </c>
      <c r="E65" s="16">
        <v>50</v>
      </c>
      <c r="F65" s="75"/>
      <c r="G65" s="47"/>
      <c r="H65" s="47"/>
    </row>
    <row r="66" spans="1:8" x14ac:dyDescent="0.25">
      <c r="A66" s="5">
        <f t="shared" si="0"/>
        <v>62</v>
      </c>
      <c r="B66" s="11" t="s">
        <v>31</v>
      </c>
      <c r="C66" s="10">
        <v>0.01</v>
      </c>
      <c r="D66" s="73">
        <v>6950</v>
      </c>
      <c r="E66" s="16">
        <v>69</v>
      </c>
      <c r="F66" s="75"/>
      <c r="G66" s="47"/>
      <c r="H66" s="47"/>
    </row>
    <row r="67" spans="1:8" x14ac:dyDescent="0.25">
      <c r="A67" s="5">
        <f t="shared" si="0"/>
        <v>63</v>
      </c>
      <c r="B67" s="11" t="s">
        <v>22</v>
      </c>
      <c r="C67" s="10">
        <v>0.01</v>
      </c>
      <c r="D67" s="73">
        <v>3900</v>
      </c>
      <c r="E67" s="16">
        <v>39</v>
      </c>
      <c r="F67" s="75"/>
      <c r="G67" s="47"/>
      <c r="H67" s="47"/>
    </row>
    <row r="68" spans="1:8" x14ac:dyDescent="0.25">
      <c r="A68" s="5">
        <f t="shared" si="0"/>
        <v>64</v>
      </c>
      <c r="B68" s="11" t="s">
        <v>25</v>
      </c>
      <c r="C68" s="10">
        <v>0.01</v>
      </c>
      <c r="D68" s="73">
        <v>15200</v>
      </c>
      <c r="E68" s="16">
        <v>152</v>
      </c>
      <c r="F68" s="75"/>
      <c r="G68" s="47"/>
      <c r="H68" s="47"/>
    </row>
    <row r="69" spans="1:8" x14ac:dyDescent="0.25">
      <c r="A69" s="5">
        <f t="shared" si="0"/>
        <v>65</v>
      </c>
      <c r="B69" s="11" t="s">
        <v>24</v>
      </c>
      <c r="C69" s="10">
        <v>0.01</v>
      </c>
      <c r="D69" s="73">
        <v>7500</v>
      </c>
      <c r="E69" s="16">
        <v>75</v>
      </c>
      <c r="F69" s="75"/>
      <c r="G69" s="47"/>
      <c r="H69" s="47"/>
    </row>
    <row r="70" spans="1:8" x14ac:dyDescent="0.25">
      <c r="A70" s="5">
        <f t="shared" ref="A70:A76" si="1">A69+1</f>
        <v>66</v>
      </c>
      <c r="B70" s="11" t="s">
        <v>57</v>
      </c>
      <c r="C70" s="10">
        <v>0.01</v>
      </c>
      <c r="D70" s="73">
        <v>1000</v>
      </c>
      <c r="E70" s="16">
        <v>100</v>
      </c>
      <c r="F70" s="75"/>
      <c r="G70" s="47"/>
      <c r="H70" s="47"/>
    </row>
    <row r="71" spans="1:8" x14ac:dyDescent="0.25">
      <c r="A71" s="5">
        <f t="shared" si="1"/>
        <v>67</v>
      </c>
      <c r="B71" s="11" t="s">
        <v>76</v>
      </c>
      <c r="C71" s="10">
        <v>0.01</v>
      </c>
      <c r="D71" s="73">
        <v>1200</v>
      </c>
      <c r="E71" s="16">
        <v>12</v>
      </c>
      <c r="F71" s="75"/>
      <c r="G71" s="47"/>
      <c r="H71" s="47"/>
    </row>
    <row r="72" spans="1:8" x14ac:dyDescent="0.25">
      <c r="A72" s="5">
        <f t="shared" si="1"/>
        <v>68</v>
      </c>
      <c r="B72" s="11" t="s">
        <v>59</v>
      </c>
      <c r="C72" s="10">
        <v>0.01</v>
      </c>
      <c r="D72" s="73">
        <v>2000</v>
      </c>
      <c r="E72" s="16">
        <v>200</v>
      </c>
      <c r="F72" s="75"/>
      <c r="G72" s="47"/>
      <c r="H72" s="47"/>
    </row>
    <row r="73" spans="1:8" x14ac:dyDescent="0.25">
      <c r="A73" s="5">
        <f t="shared" si="1"/>
        <v>69</v>
      </c>
      <c r="B73" s="11" t="s">
        <v>38</v>
      </c>
      <c r="C73" s="10">
        <v>0.01</v>
      </c>
      <c r="D73" s="73">
        <v>15000</v>
      </c>
      <c r="E73" s="16">
        <v>150</v>
      </c>
      <c r="F73" s="75"/>
      <c r="G73" s="47"/>
      <c r="H73" s="47"/>
    </row>
    <row r="74" spans="1:8" x14ac:dyDescent="0.25">
      <c r="A74" s="5">
        <f t="shared" si="1"/>
        <v>70</v>
      </c>
      <c r="B74" s="11" t="s">
        <v>78</v>
      </c>
      <c r="C74" s="10">
        <v>0.01</v>
      </c>
      <c r="D74" s="73">
        <v>50000</v>
      </c>
      <c r="E74" s="16">
        <v>500</v>
      </c>
      <c r="F74" s="75"/>
      <c r="G74" s="47"/>
      <c r="H74" s="47"/>
    </row>
    <row r="75" spans="1:8" x14ac:dyDescent="0.25">
      <c r="A75" s="5">
        <f t="shared" si="1"/>
        <v>71</v>
      </c>
      <c r="B75" s="11" t="s">
        <v>12</v>
      </c>
      <c r="C75" s="10">
        <v>0.01</v>
      </c>
      <c r="D75" s="73">
        <v>20000</v>
      </c>
      <c r="E75" s="16">
        <v>200</v>
      </c>
      <c r="F75" s="75"/>
      <c r="G75" s="47"/>
      <c r="H75" s="47"/>
    </row>
    <row r="76" spans="1:8" x14ac:dyDescent="0.25">
      <c r="A76" s="5">
        <f t="shared" si="1"/>
        <v>72</v>
      </c>
      <c r="B76" s="11" t="s">
        <v>11</v>
      </c>
      <c r="C76" s="10">
        <v>0.01</v>
      </c>
      <c r="D76" s="73">
        <v>50000</v>
      </c>
      <c r="E76" s="16">
        <v>500</v>
      </c>
      <c r="F76" s="75"/>
      <c r="G76" s="47"/>
      <c r="H76" s="47"/>
    </row>
    <row r="77" spans="1:8" x14ac:dyDescent="0.25">
      <c r="A77" s="5"/>
      <c r="B77" s="11"/>
      <c r="C77" s="10"/>
      <c r="D77" s="73"/>
      <c r="E77" s="84"/>
      <c r="F77" s="75"/>
      <c r="G77" s="47"/>
      <c r="H77" s="47"/>
    </row>
    <row r="78" spans="1:8" x14ac:dyDescent="0.25">
      <c r="A78" s="5"/>
      <c r="B78" s="11"/>
      <c r="C78" s="10"/>
      <c r="D78" s="73"/>
      <c r="E78" s="84"/>
      <c r="F78" s="75"/>
      <c r="G78" s="47"/>
      <c r="H78" s="47"/>
    </row>
    <row r="79" spans="1:8" x14ac:dyDescent="0.25">
      <c r="A79" s="5"/>
      <c r="B79" s="11"/>
      <c r="C79" s="10"/>
      <c r="D79" s="69"/>
      <c r="E79" s="16"/>
      <c r="F79" s="55"/>
      <c r="G79" s="47"/>
      <c r="H79" s="47"/>
    </row>
    <row r="80" spans="1:8" ht="15.75" thickBot="1" x14ac:dyDescent="0.3">
      <c r="A80" s="5"/>
      <c r="B80" s="25" t="s">
        <v>62</v>
      </c>
      <c r="C80" s="27"/>
      <c r="D80" s="28">
        <f>SUM(D4:D79)</f>
        <v>3340850</v>
      </c>
      <c r="E80" s="28">
        <f>SUM(E4:E79)</f>
        <v>33676</v>
      </c>
      <c r="F80" s="27"/>
      <c r="G80" s="47"/>
    </row>
    <row r="81" spans="1:8" ht="15.75" thickTop="1" x14ac:dyDescent="0.25">
      <c r="A81" s="5"/>
      <c r="B81" s="5"/>
      <c r="C81" s="26"/>
      <c r="D81" s="26"/>
      <c r="E81" s="26"/>
      <c r="F81" s="26"/>
      <c r="G81" s="47"/>
    </row>
    <row r="82" spans="1:8" x14ac:dyDescent="0.25">
      <c r="A82" s="6" t="s">
        <v>0</v>
      </c>
      <c r="B82" s="7" t="s">
        <v>1</v>
      </c>
      <c r="C82" s="7" t="s">
        <v>2</v>
      </c>
      <c r="D82" s="8" t="s">
        <v>3</v>
      </c>
      <c r="E82" s="8" t="s">
        <v>4</v>
      </c>
      <c r="F82" s="7" t="s">
        <v>5</v>
      </c>
      <c r="G82" s="47"/>
    </row>
    <row r="83" spans="1:8" x14ac:dyDescent="0.25">
      <c r="A83" s="5"/>
      <c r="B83" s="9" t="s">
        <v>36</v>
      </c>
      <c r="C83" s="5"/>
      <c r="D83" s="69"/>
      <c r="E83" s="5"/>
      <c r="F83" s="55"/>
      <c r="G83" s="47"/>
    </row>
    <row r="84" spans="1:8" x14ac:dyDescent="0.25">
      <c r="A84" s="69">
        <v>1</v>
      </c>
      <c r="B84" s="11" t="s">
        <v>28</v>
      </c>
      <c r="C84" s="15">
        <v>0.02</v>
      </c>
      <c r="D84" s="57">
        <v>1500000</v>
      </c>
      <c r="E84" s="16">
        <v>30000</v>
      </c>
      <c r="F84" s="93"/>
      <c r="G84" s="47"/>
      <c r="H84" s="47"/>
    </row>
    <row r="85" spans="1:8" x14ac:dyDescent="0.25">
      <c r="A85" s="69">
        <f>A84+1</f>
        <v>2</v>
      </c>
      <c r="B85" s="11" t="s">
        <v>28</v>
      </c>
      <c r="C85" s="15">
        <v>0.02</v>
      </c>
      <c r="D85" s="57">
        <v>1000000</v>
      </c>
      <c r="E85" s="16">
        <v>20000</v>
      </c>
      <c r="F85" s="93"/>
      <c r="G85" s="47"/>
      <c r="H85" s="47"/>
    </row>
    <row r="86" spans="1:8" x14ac:dyDescent="0.25">
      <c r="A86" s="69">
        <f t="shared" ref="A86:A98" si="2">A85+1</f>
        <v>3</v>
      </c>
      <c r="B86" s="11" t="s">
        <v>42</v>
      </c>
      <c r="C86" s="15">
        <v>0.02</v>
      </c>
      <c r="D86" s="57">
        <v>353000</v>
      </c>
      <c r="E86" s="16">
        <v>7060</v>
      </c>
      <c r="F86" s="93"/>
      <c r="G86" s="47"/>
      <c r="H86" s="47"/>
    </row>
    <row r="87" spans="1:8" x14ac:dyDescent="0.25">
      <c r="A87" s="69">
        <f t="shared" si="2"/>
        <v>4</v>
      </c>
      <c r="B87" s="11" t="s">
        <v>29</v>
      </c>
      <c r="C87" s="15">
        <v>0.02</v>
      </c>
      <c r="D87" s="57">
        <v>200000</v>
      </c>
      <c r="E87" s="16">
        <v>4000</v>
      </c>
      <c r="F87" s="93"/>
      <c r="G87" s="47"/>
      <c r="H87" s="47"/>
    </row>
    <row r="88" spans="1:8" x14ac:dyDescent="0.25">
      <c r="A88" s="69">
        <f t="shared" si="2"/>
        <v>5</v>
      </c>
      <c r="B88" s="11" t="s">
        <v>28</v>
      </c>
      <c r="C88" s="15">
        <v>0.02</v>
      </c>
      <c r="D88" s="57">
        <v>100300</v>
      </c>
      <c r="E88" s="16">
        <v>2006</v>
      </c>
      <c r="F88" s="93"/>
      <c r="G88" s="47"/>
      <c r="H88" s="47"/>
    </row>
    <row r="89" spans="1:8" x14ac:dyDescent="0.25">
      <c r="A89" s="69">
        <f t="shared" si="2"/>
        <v>6</v>
      </c>
      <c r="B89" s="11" t="s">
        <v>42</v>
      </c>
      <c r="C89" s="15">
        <v>0.02</v>
      </c>
      <c r="D89" s="57">
        <v>353000</v>
      </c>
      <c r="E89" s="16">
        <v>7060</v>
      </c>
      <c r="F89" s="93"/>
      <c r="G89" s="47"/>
      <c r="H89" s="47"/>
    </row>
    <row r="90" spans="1:8" x14ac:dyDescent="0.25">
      <c r="A90" s="69">
        <f t="shared" si="2"/>
        <v>7</v>
      </c>
      <c r="B90" s="11" t="s">
        <v>28</v>
      </c>
      <c r="C90" s="15">
        <v>0.02</v>
      </c>
      <c r="D90" s="57">
        <v>1000000</v>
      </c>
      <c r="E90" s="16">
        <v>20000</v>
      </c>
      <c r="F90" s="93"/>
      <c r="G90" s="47"/>
      <c r="H90" s="47"/>
    </row>
    <row r="91" spans="1:8" x14ac:dyDescent="0.25">
      <c r="A91" s="69">
        <f t="shared" si="2"/>
        <v>8</v>
      </c>
      <c r="B91" s="11" t="s">
        <v>28</v>
      </c>
      <c r="C91" s="15">
        <v>0.02</v>
      </c>
      <c r="D91" s="57">
        <v>1500000</v>
      </c>
      <c r="E91" s="16">
        <v>30000</v>
      </c>
      <c r="F91" s="93"/>
      <c r="G91" s="47"/>
      <c r="H91" s="47"/>
    </row>
    <row r="92" spans="1:8" x14ac:dyDescent="0.25">
      <c r="A92" s="69">
        <f t="shared" si="2"/>
        <v>9</v>
      </c>
      <c r="B92" s="11" t="s">
        <v>28</v>
      </c>
      <c r="C92" s="15">
        <v>0.02</v>
      </c>
      <c r="D92" s="57">
        <v>103650</v>
      </c>
      <c r="E92" s="16">
        <v>2073</v>
      </c>
      <c r="F92" s="93"/>
      <c r="G92" s="47"/>
      <c r="H92" s="47"/>
    </row>
    <row r="93" spans="1:8" x14ac:dyDescent="0.25">
      <c r="A93" s="69">
        <f t="shared" si="2"/>
        <v>10</v>
      </c>
      <c r="B93" s="11" t="s">
        <v>42</v>
      </c>
      <c r="C93" s="15">
        <v>0.02</v>
      </c>
      <c r="D93" s="57">
        <v>353000</v>
      </c>
      <c r="E93" s="16">
        <v>7060</v>
      </c>
      <c r="F93" s="93"/>
      <c r="G93" s="47"/>
      <c r="H93" s="47"/>
    </row>
    <row r="94" spans="1:8" x14ac:dyDescent="0.25">
      <c r="A94" s="69">
        <f t="shared" si="2"/>
        <v>11</v>
      </c>
      <c r="B94" s="11" t="s">
        <v>28</v>
      </c>
      <c r="C94" s="15">
        <v>0.02</v>
      </c>
      <c r="D94" s="57">
        <v>1000000</v>
      </c>
      <c r="E94" s="16">
        <v>20000</v>
      </c>
      <c r="F94" s="93"/>
      <c r="G94" s="47"/>
      <c r="H94" s="47"/>
    </row>
    <row r="95" spans="1:8" x14ac:dyDescent="0.25">
      <c r="A95" s="69">
        <f t="shared" si="2"/>
        <v>12</v>
      </c>
      <c r="B95" s="11" t="s">
        <v>79</v>
      </c>
      <c r="C95" s="15">
        <v>0.02</v>
      </c>
      <c r="D95" s="57">
        <v>353000</v>
      </c>
      <c r="E95" s="16">
        <v>7060</v>
      </c>
      <c r="F95" s="93"/>
      <c r="G95" s="47"/>
      <c r="H95" s="47"/>
    </row>
    <row r="96" spans="1:8" x14ac:dyDescent="0.25">
      <c r="A96" s="69">
        <f t="shared" si="2"/>
        <v>13</v>
      </c>
      <c r="B96" s="11" t="s">
        <v>28</v>
      </c>
      <c r="C96" s="15">
        <v>0.02</v>
      </c>
      <c r="D96" s="57">
        <v>103000</v>
      </c>
      <c r="E96" s="16">
        <v>2060</v>
      </c>
      <c r="F96" s="93"/>
      <c r="G96" s="47"/>
      <c r="H96" s="47"/>
    </row>
    <row r="97" spans="1:8" x14ac:dyDescent="0.25">
      <c r="A97" s="69">
        <f t="shared" si="2"/>
        <v>14</v>
      </c>
      <c r="B97" s="11" t="s">
        <v>28</v>
      </c>
      <c r="C97" s="15">
        <v>0.02</v>
      </c>
      <c r="D97" s="57">
        <v>19240</v>
      </c>
      <c r="E97" s="16">
        <v>385</v>
      </c>
      <c r="F97" s="93"/>
      <c r="G97" s="47"/>
      <c r="H97" s="47"/>
    </row>
    <row r="98" spans="1:8" x14ac:dyDescent="0.25">
      <c r="A98" s="69">
        <f t="shared" si="2"/>
        <v>15</v>
      </c>
      <c r="B98" s="11" t="s">
        <v>42</v>
      </c>
      <c r="C98" s="15">
        <v>0.02</v>
      </c>
      <c r="D98" s="57">
        <v>353000</v>
      </c>
      <c r="E98" s="16">
        <v>7060</v>
      </c>
      <c r="F98" s="93"/>
      <c r="G98" s="47"/>
      <c r="H98" s="47"/>
    </row>
    <row r="99" spans="1:8" x14ac:dyDescent="0.25">
      <c r="A99">
        <v>16</v>
      </c>
      <c r="B99" s="11" t="s">
        <v>28</v>
      </c>
      <c r="C99" s="15">
        <v>0.02</v>
      </c>
      <c r="D99" s="90">
        <v>74000</v>
      </c>
      <c r="E99" s="16">
        <v>1480</v>
      </c>
      <c r="F99" s="92"/>
      <c r="G99" s="47"/>
      <c r="H99" s="47"/>
    </row>
    <row r="100" spans="1:8" x14ac:dyDescent="0.25">
      <c r="B100" s="88"/>
      <c r="C100" s="89"/>
      <c r="D100" s="90"/>
      <c r="E100" s="91"/>
      <c r="F100" s="92"/>
      <c r="H100" s="47"/>
    </row>
    <row r="101" spans="1:8" ht="15.75" thickBot="1" x14ac:dyDescent="0.3">
      <c r="B101" s="81" t="s">
        <v>6</v>
      </c>
      <c r="C101" s="62"/>
      <c r="D101" s="82">
        <f>SUM(D84:D99)</f>
        <v>8365190</v>
      </c>
      <c r="E101" s="80">
        <f>SUM(E84:E99)</f>
        <v>167304</v>
      </c>
      <c r="F101" s="80">
        <f>SUM(F84:F98)</f>
        <v>0</v>
      </c>
    </row>
    <row r="102" spans="1:8" ht="15.75" thickTop="1" x14ac:dyDescent="0.25">
      <c r="B102" s="77"/>
      <c r="F102" s="79"/>
    </row>
    <row r="103" spans="1:8" x14ac:dyDescent="0.25">
      <c r="A103" s="5"/>
      <c r="B103" s="19" t="s">
        <v>17</v>
      </c>
      <c r="C103" s="5"/>
      <c r="D103" s="5"/>
      <c r="E103" s="5"/>
      <c r="F103" s="5"/>
    </row>
    <row r="104" spans="1:8" x14ac:dyDescent="0.25">
      <c r="A104" s="5"/>
      <c r="B104" s="5"/>
      <c r="C104" s="5"/>
      <c r="D104" s="5"/>
      <c r="E104" s="5"/>
      <c r="F104" s="5"/>
    </row>
    <row r="105" spans="1:8" x14ac:dyDescent="0.25">
      <c r="A105" s="5">
        <v>1</v>
      </c>
      <c r="B105" s="20" t="s">
        <v>80</v>
      </c>
      <c r="C105" s="21">
        <v>0.1</v>
      </c>
      <c r="D105" s="12">
        <v>25002</v>
      </c>
      <c r="E105" s="16">
        <f>D105*10/100</f>
        <v>2500.1999999999998</v>
      </c>
      <c r="F105" s="5"/>
    </row>
    <row r="106" spans="1:8" x14ac:dyDescent="0.25">
      <c r="A106" s="5">
        <v>2</v>
      </c>
      <c r="B106" s="20" t="s">
        <v>53</v>
      </c>
      <c r="C106" s="21">
        <v>0.1</v>
      </c>
      <c r="D106" s="12">
        <v>46</v>
      </c>
      <c r="E106" s="16">
        <f t="shared" ref="E106:E108" si="3">D106*10/100</f>
        <v>4.5999999999999996</v>
      </c>
      <c r="F106" s="5"/>
    </row>
    <row r="107" spans="1:8" x14ac:dyDescent="0.25">
      <c r="A107" s="5">
        <v>3</v>
      </c>
      <c r="B107" s="20" t="s">
        <v>53</v>
      </c>
      <c r="C107" s="21">
        <v>0.1</v>
      </c>
      <c r="D107" s="12">
        <v>8035</v>
      </c>
      <c r="E107" s="16">
        <f t="shared" si="3"/>
        <v>803.5</v>
      </c>
      <c r="F107" s="5"/>
    </row>
    <row r="108" spans="1:8" x14ac:dyDescent="0.25">
      <c r="A108" s="5">
        <v>4</v>
      </c>
      <c r="B108" s="20" t="s">
        <v>53</v>
      </c>
      <c r="C108" s="21">
        <v>0.1</v>
      </c>
      <c r="D108" s="12">
        <v>7370</v>
      </c>
      <c r="E108" s="16">
        <f t="shared" si="3"/>
        <v>737</v>
      </c>
      <c r="F108" s="5"/>
    </row>
    <row r="109" spans="1:8" x14ac:dyDescent="0.25">
      <c r="A109" s="5"/>
      <c r="B109" s="20"/>
      <c r="C109" s="21"/>
      <c r="D109" s="12"/>
      <c r="E109" s="16"/>
      <c r="F109" s="5"/>
    </row>
    <row r="110" spans="1:8" x14ac:dyDescent="0.25">
      <c r="A110" s="5"/>
      <c r="B110" s="20"/>
      <c r="C110" s="21" t="s">
        <v>6</v>
      </c>
      <c r="D110" s="17">
        <f>SUM(D105:D108)</f>
        <v>40453</v>
      </c>
      <c r="E110" s="17">
        <f>SUM(E105:E108)</f>
        <v>4045.2999999999997</v>
      </c>
      <c r="F110" s="5"/>
    </row>
    <row r="111" spans="1:8" x14ac:dyDescent="0.25">
      <c r="A111" s="5"/>
      <c r="B111" s="9" t="s">
        <v>68</v>
      </c>
      <c r="C111" s="21"/>
      <c r="D111" s="12"/>
      <c r="E111" s="16"/>
      <c r="F111" s="5"/>
    </row>
    <row r="112" spans="1:8" x14ac:dyDescent="0.25">
      <c r="A112" s="5">
        <v>1</v>
      </c>
      <c r="B112" s="20" t="s">
        <v>81</v>
      </c>
      <c r="C112" s="21">
        <v>0.05</v>
      </c>
      <c r="D112" s="12">
        <v>40500</v>
      </c>
      <c r="E112" s="94">
        <f>D112*5/100</f>
        <v>2025</v>
      </c>
      <c r="F112" s="5"/>
      <c r="G112" s="47"/>
    </row>
    <row r="113" spans="1:7" x14ac:dyDescent="0.25">
      <c r="A113" s="5">
        <v>2</v>
      </c>
      <c r="B113" s="20" t="s">
        <v>82</v>
      </c>
      <c r="C113" s="21">
        <v>0.05</v>
      </c>
      <c r="D113" s="12">
        <v>49000</v>
      </c>
      <c r="E113" s="94">
        <f t="shared" ref="E113:E116" si="4">D113*5/100</f>
        <v>2450</v>
      </c>
      <c r="F113" s="5"/>
      <c r="G113" s="47"/>
    </row>
    <row r="114" spans="1:7" x14ac:dyDescent="0.25">
      <c r="A114" s="5">
        <v>3</v>
      </c>
      <c r="B114" s="20" t="s">
        <v>83</v>
      </c>
      <c r="C114" s="21">
        <v>0.05</v>
      </c>
      <c r="D114" s="12">
        <v>97000</v>
      </c>
      <c r="E114" s="94">
        <f t="shared" si="4"/>
        <v>4850</v>
      </c>
      <c r="F114" s="5"/>
      <c r="G114" s="47"/>
    </row>
    <row r="115" spans="1:7" x14ac:dyDescent="0.25">
      <c r="A115" s="5">
        <v>4</v>
      </c>
      <c r="B115" s="20" t="s">
        <v>84</v>
      </c>
      <c r="C115" s="21">
        <v>0.05</v>
      </c>
      <c r="D115" s="12">
        <v>194000</v>
      </c>
      <c r="E115" s="94">
        <f t="shared" si="4"/>
        <v>9700</v>
      </c>
      <c r="F115" s="5"/>
      <c r="G115" s="47"/>
    </row>
    <row r="116" spans="1:7" x14ac:dyDescent="0.25">
      <c r="A116" s="5">
        <v>5</v>
      </c>
      <c r="B116" s="20" t="s">
        <v>85</v>
      </c>
      <c r="C116" s="21">
        <v>0.05</v>
      </c>
      <c r="D116" s="12">
        <v>48500</v>
      </c>
      <c r="E116" s="94">
        <f t="shared" si="4"/>
        <v>2425</v>
      </c>
      <c r="F116" s="5"/>
      <c r="G116" s="47"/>
    </row>
    <row r="117" spans="1:7" x14ac:dyDescent="0.25">
      <c r="A117" s="5"/>
      <c r="B117" s="20"/>
      <c r="C117" s="86" t="s">
        <v>6</v>
      </c>
      <c r="D117" s="17">
        <f>SUM(D112:D116)</f>
        <v>429000</v>
      </c>
      <c r="E117" s="17">
        <f>SUM(E112:E116)</f>
        <v>21450</v>
      </c>
      <c r="F117" s="5"/>
    </row>
    <row r="118" spans="1:7" x14ac:dyDescent="0.25">
      <c r="A118" s="5"/>
      <c r="B118" s="20"/>
      <c r="C118" s="21"/>
      <c r="D118" s="12"/>
      <c r="E118" s="87"/>
      <c r="F118" s="5"/>
    </row>
    <row r="119" spans="1:7" x14ac:dyDescent="0.25">
      <c r="A119" s="5"/>
      <c r="B119" s="20"/>
      <c r="C119" s="21"/>
      <c r="D119" s="12"/>
      <c r="E119" s="16"/>
      <c r="F119" s="5"/>
    </row>
    <row r="120" spans="1:7" x14ac:dyDescent="0.25">
      <c r="A120" s="5">
        <v>1</v>
      </c>
      <c r="B120" s="23" t="s">
        <v>19</v>
      </c>
      <c r="C120" s="24">
        <v>1E-3</v>
      </c>
      <c r="D120" s="12">
        <v>1701000</v>
      </c>
      <c r="E120" s="12">
        <f>D120*0.1/100</f>
        <v>1701</v>
      </c>
      <c r="F120" s="5"/>
    </row>
    <row r="121" spans="1:7" x14ac:dyDescent="0.25">
      <c r="A121" s="5"/>
      <c r="B121" s="5"/>
      <c r="C121" s="5"/>
      <c r="D121" s="5"/>
      <c r="E121" s="5"/>
      <c r="F121" s="5"/>
    </row>
    <row r="123" spans="1:7" ht="15.75" thickBot="1" x14ac:dyDescent="0.3">
      <c r="C123" s="62" t="s">
        <v>41</v>
      </c>
      <c r="D123" s="83">
        <f>D80+D101+D110+D117+D120</f>
        <v>13876493</v>
      </c>
      <c r="E123" s="83">
        <f>E80+E101+E110+E117+E120</f>
        <v>228176.3</v>
      </c>
      <c r="F123" s="62"/>
    </row>
    <row r="124" spans="1:7" ht="15.75" thickTop="1" x14ac:dyDescent="0.25"/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7A4C-EAE0-4CDA-83D2-5D7BA3FD570A}">
  <dimension ref="A1:H115"/>
  <sheetViews>
    <sheetView topLeftCell="A82" workbookViewId="0">
      <selection activeCell="B97" sqref="B97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86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14</v>
      </c>
      <c r="C5" s="10">
        <v>0.01</v>
      </c>
      <c r="D5" s="68">
        <v>65554</v>
      </c>
      <c r="E5" s="16">
        <v>656</v>
      </c>
      <c r="F5" s="55"/>
      <c r="G5" s="47"/>
      <c r="H5" s="47"/>
    </row>
    <row r="6" spans="1:8" x14ac:dyDescent="0.25">
      <c r="A6" s="5">
        <f t="shared" ref="A6:A69" si="0">A5+1</f>
        <v>3</v>
      </c>
      <c r="B6" s="11" t="s">
        <v>77</v>
      </c>
      <c r="C6" s="10">
        <v>0.01</v>
      </c>
      <c r="D6" s="68">
        <v>50000</v>
      </c>
      <c r="E6" s="16">
        <v>500</v>
      </c>
      <c r="F6" s="55"/>
      <c r="G6" s="47"/>
      <c r="H6" s="47"/>
    </row>
    <row r="7" spans="1:8" x14ac:dyDescent="0.25">
      <c r="A7" s="5">
        <f t="shared" si="0"/>
        <v>4</v>
      </c>
      <c r="B7" s="11" t="s">
        <v>26</v>
      </c>
      <c r="C7" s="10">
        <v>0.01</v>
      </c>
      <c r="D7" s="68">
        <v>357941</v>
      </c>
      <c r="E7" s="16">
        <v>3579</v>
      </c>
      <c r="F7" s="55"/>
      <c r="G7" s="47"/>
      <c r="H7" s="47"/>
    </row>
    <row r="8" spans="1:8" x14ac:dyDescent="0.25">
      <c r="A8" s="5">
        <f t="shared" si="0"/>
        <v>5</v>
      </c>
      <c r="B8" s="11" t="s">
        <v>13</v>
      </c>
      <c r="C8" s="10">
        <v>0.01</v>
      </c>
      <c r="D8" s="68">
        <v>20000</v>
      </c>
      <c r="E8" s="16">
        <v>200</v>
      </c>
      <c r="F8" s="55"/>
      <c r="G8" s="47"/>
      <c r="H8" s="47"/>
    </row>
    <row r="9" spans="1:8" x14ac:dyDescent="0.25">
      <c r="A9" s="5">
        <f t="shared" si="0"/>
        <v>6</v>
      </c>
      <c r="B9" s="11" t="s">
        <v>21</v>
      </c>
      <c r="C9" s="10">
        <v>0.01</v>
      </c>
      <c r="D9" s="68">
        <v>5000</v>
      </c>
      <c r="E9" s="16">
        <v>50</v>
      </c>
      <c r="F9" s="55"/>
      <c r="G9" s="47"/>
      <c r="H9" s="47"/>
    </row>
    <row r="10" spans="1:8" x14ac:dyDescent="0.25">
      <c r="A10" s="5">
        <f t="shared" si="0"/>
        <v>7</v>
      </c>
      <c r="B10" s="11" t="s">
        <v>11</v>
      </c>
      <c r="C10" s="10">
        <v>0.01</v>
      </c>
      <c r="D10" s="68">
        <v>50000</v>
      </c>
      <c r="E10" s="16">
        <v>500</v>
      </c>
      <c r="F10" s="55"/>
      <c r="G10" s="47"/>
      <c r="H10" s="47"/>
    </row>
    <row r="11" spans="1:8" x14ac:dyDescent="0.25">
      <c r="A11" s="5">
        <f t="shared" si="0"/>
        <v>8</v>
      </c>
      <c r="B11" s="11" t="s">
        <v>12</v>
      </c>
      <c r="C11" s="10">
        <v>0.01</v>
      </c>
      <c r="D11" s="68">
        <v>20000</v>
      </c>
      <c r="E11" s="16">
        <v>200</v>
      </c>
      <c r="F11" s="55"/>
      <c r="G11" s="47"/>
      <c r="H11" s="47"/>
    </row>
    <row r="12" spans="1:8" x14ac:dyDescent="0.25">
      <c r="A12" s="5">
        <f t="shared" si="0"/>
        <v>9</v>
      </c>
      <c r="B12" s="11" t="s">
        <v>78</v>
      </c>
      <c r="C12" s="10">
        <v>0.01</v>
      </c>
      <c r="D12" s="68">
        <v>50000</v>
      </c>
      <c r="E12" s="16">
        <v>500</v>
      </c>
      <c r="F12" s="55"/>
      <c r="G12" s="47"/>
      <c r="H12" s="47"/>
    </row>
    <row r="13" spans="1:8" x14ac:dyDescent="0.25">
      <c r="A13" s="5">
        <f t="shared" si="0"/>
        <v>10</v>
      </c>
      <c r="B13" s="11" t="s">
        <v>38</v>
      </c>
      <c r="C13" s="10">
        <v>0.01</v>
      </c>
      <c r="D13" s="68">
        <v>15000</v>
      </c>
      <c r="E13" s="16">
        <v>150</v>
      </c>
      <c r="F13" s="55"/>
      <c r="G13" s="47"/>
      <c r="H13" s="47"/>
    </row>
    <row r="14" spans="1:8" x14ac:dyDescent="0.25">
      <c r="A14" s="5">
        <f t="shared" si="0"/>
        <v>11</v>
      </c>
      <c r="B14" s="11" t="s">
        <v>59</v>
      </c>
      <c r="C14" s="10">
        <v>0.01</v>
      </c>
      <c r="D14" s="68">
        <v>2000</v>
      </c>
      <c r="E14" s="16">
        <v>200</v>
      </c>
      <c r="F14" s="55"/>
      <c r="G14" s="47"/>
      <c r="H14" s="47"/>
    </row>
    <row r="15" spans="1:8" x14ac:dyDescent="0.25">
      <c r="A15" s="5">
        <f t="shared" si="0"/>
        <v>12</v>
      </c>
      <c r="B15" s="11" t="s">
        <v>76</v>
      </c>
      <c r="C15" s="10">
        <v>0.01</v>
      </c>
      <c r="D15" s="68">
        <v>1200</v>
      </c>
      <c r="E15" s="16">
        <v>12</v>
      </c>
      <c r="F15" s="55"/>
      <c r="G15" s="47"/>
      <c r="H15" s="47"/>
    </row>
    <row r="16" spans="1:8" x14ac:dyDescent="0.25">
      <c r="A16" s="5">
        <v>13</v>
      </c>
      <c r="B16" s="11" t="s">
        <v>57</v>
      </c>
      <c r="C16" s="10">
        <v>0.01</v>
      </c>
      <c r="D16" s="68">
        <v>1000</v>
      </c>
      <c r="E16" s="16">
        <v>100</v>
      </c>
      <c r="F16" s="55"/>
      <c r="G16" s="47"/>
      <c r="H16" s="47"/>
    </row>
    <row r="17" spans="1:8" x14ac:dyDescent="0.25">
      <c r="A17" s="5">
        <v>13</v>
      </c>
      <c r="B17" s="11" t="s">
        <v>24</v>
      </c>
      <c r="C17" s="10">
        <v>0.01</v>
      </c>
      <c r="D17" s="68">
        <v>7500</v>
      </c>
      <c r="E17" s="16">
        <v>75</v>
      </c>
      <c r="F17" s="55"/>
      <c r="G17" s="47"/>
      <c r="H17" s="47"/>
    </row>
    <row r="18" spans="1:8" x14ac:dyDescent="0.25">
      <c r="A18" s="5">
        <f t="shared" si="0"/>
        <v>14</v>
      </c>
      <c r="B18" s="11" t="s">
        <v>25</v>
      </c>
      <c r="C18" s="10">
        <v>0.01</v>
      </c>
      <c r="D18" s="68">
        <v>15200</v>
      </c>
      <c r="E18" s="16">
        <v>152</v>
      </c>
      <c r="F18" s="55"/>
      <c r="G18" s="47"/>
      <c r="H18" s="47"/>
    </row>
    <row r="19" spans="1:8" x14ac:dyDescent="0.25">
      <c r="A19" s="5">
        <f t="shared" si="0"/>
        <v>15</v>
      </c>
      <c r="B19" s="11" t="s">
        <v>22</v>
      </c>
      <c r="C19" s="10">
        <v>0.01</v>
      </c>
      <c r="D19" s="68">
        <v>3900</v>
      </c>
      <c r="E19" s="16">
        <v>39</v>
      </c>
      <c r="F19" s="55"/>
      <c r="G19" s="47"/>
      <c r="H19" s="47"/>
    </row>
    <row r="20" spans="1:8" x14ac:dyDescent="0.25">
      <c r="A20" s="5">
        <f t="shared" si="0"/>
        <v>16</v>
      </c>
      <c r="B20" s="11" t="s">
        <v>31</v>
      </c>
      <c r="C20" s="10">
        <v>0.01</v>
      </c>
      <c r="D20" s="68">
        <v>6950</v>
      </c>
      <c r="E20" s="16">
        <v>69</v>
      </c>
      <c r="F20" s="55"/>
      <c r="G20" s="47"/>
      <c r="H20" s="47"/>
    </row>
    <row r="21" spans="1:8" x14ac:dyDescent="0.25">
      <c r="A21" s="5">
        <f t="shared" si="0"/>
        <v>17</v>
      </c>
      <c r="B21" s="11" t="s">
        <v>88</v>
      </c>
      <c r="C21" s="10">
        <v>0.01</v>
      </c>
      <c r="D21" s="68">
        <v>13083</v>
      </c>
      <c r="E21" s="16">
        <v>131</v>
      </c>
      <c r="F21" s="55"/>
      <c r="G21" s="47"/>
      <c r="H21" s="47"/>
    </row>
    <row r="22" spans="1:8" x14ac:dyDescent="0.25">
      <c r="A22" s="5">
        <f t="shared" si="0"/>
        <v>18</v>
      </c>
      <c r="B22" s="11" t="s">
        <v>20</v>
      </c>
      <c r="C22" s="10">
        <v>0.01</v>
      </c>
      <c r="D22" s="68">
        <v>30000</v>
      </c>
      <c r="E22" s="16">
        <v>300</v>
      </c>
      <c r="F22" s="55"/>
      <c r="G22" s="47"/>
      <c r="H22" s="47"/>
    </row>
    <row r="23" spans="1:8" x14ac:dyDescent="0.25">
      <c r="A23" s="5">
        <f t="shared" si="0"/>
        <v>19</v>
      </c>
      <c r="B23" s="11" t="s">
        <v>13</v>
      </c>
      <c r="C23" s="10">
        <v>0.01</v>
      </c>
      <c r="D23" s="68">
        <v>30000</v>
      </c>
      <c r="E23" s="16">
        <v>300</v>
      </c>
      <c r="F23" s="55"/>
      <c r="G23" s="47"/>
      <c r="H23" s="47"/>
    </row>
    <row r="24" spans="1:8" x14ac:dyDescent="0.25">
      <c r="A24" s="5">
        <f t="shared" si="0"/>
        <v>20</v>
      </c>
      <c r="B24" s="11" t="s">
        <v>78</v>
      </c>
      <c r="C24" s="10">
        <v>0.01</v>
      </c>
      <c r="D24" s="68">
        <v>100000</v>
      </c>
      <c r="E24" s="16">
        <v>1000</v>
      </c>
      <c r="F24" s="55"/>
      <c r="G24" s="47"/>
      <c r="H24" s="47"/>
    </row>
    <row r="25" spans="1:8" x14ac:dyDescent="0.25">
      <c r="A25" s="5">
        <f t="shared" si="0"/>
        <v>21</v>
      </c>
      <c r="B25" s="11" t="s">
        <v>12</v>
      </c>
      <c r="C25" s="10">
        <v>0.01</v>
      </c>
      <c r="D25" s="68">
        <v>30000</v>
      </c>
      <c r="E25" s="16">
        <v>300</v>
      </c>
      <c r="F25" s="55"/>
      <c r="G25" s="47"/>
      <c r="H25" s="47"/>
    </row>
    <row r="26" spans="1:8" x14ac:dyDescent="0.25">
      <c r="A26" s="5">
        <f t="shared" si="0"/>
        <v>22</v>
      </c>
      <c r="B26" s="11" t="s">
        <v>11</v>
      </c>
      <c r="C26" s="10">
        <v>0.01</v>
      </c>
      <c r="D26" s="68">
        <v>50000</v>
      </c>
      <c r="E26" s="16">
        <v>500</v>
      </c>
      <c r="F26" s="55"/>
      <c r="G26" s="47"/>
      <c r="H26" s="47"/>
    </row>
    <row r="27" spans="1:8" x14ac:dyDescent="0.25">
      <c r="A27" s="5">
        <f t="shared" si="0"/>
        <v>23</v>
      </c>
      <c r="B27" s="11" t="s">
        <v>21</v>
      </c>
      <c r="C27" s="10">
        <v>0.01</v>
      </c>
      <c r="D27" s="68">
        <v>5000</v>
      </c>
      <c r="E27" s="16">
        <v>50</v>
      </c>
      <c r="F27" s="55"/>
      <c r="G27" s="47"/>
      <c r="H27" s="47"/>
    </row>
    <row r="28" spans="1:8" x14ac:dyDescent="0.25">
      <c r="A28" s="5">
        <f t="shared" si="0"/>
        <v>24</v>
      </c>
      <c r="B28" s="11" t="s">
        <v>31</v>
      </c>
      <c r="C28" s="10">
        <v>0.01</v>
      </c>
      <c r="D28" s="68">
        <v>6250</v>
      </c>
      <c r="E28" s="16">
        <v>62</v>
      </c>
      <c r="F28" s="55"/>
      <c r="G28" s="47"/>
      <c r="H28" s="47"/>
    </row>
    <row r="29" spans="1:8" x14ac:dyDescent="0.25">
      <c r="A29" s="5">
        <f t="shared" si="0"/>
        <v>25</v>
      </c>
      <c r="B29" s="11" t="s">
        <v>22</v>
      </c>
      <c r="C29" s="10">
        <v>0.01</v>
      </c>
      <c r="D29" s="68">
        <v>2650</v>
      </c>
      <c r="E29" s="16">
        <v>26</v>
      </c>
      <c r="F29" s="55"/>
      <c r="G29" s="47"/>
      <c r="H29" s="47"/>
    </row>
    <row r="30" spans="1:8" x14ac:dyDescent="0.25">
      <c r="A30" s="5">
        <f t="shared" si="0"/>
        <v>26</v>
      </c>
      <c r="B30" s="11" t="s">
        <v>25</v>
      </c>
      <c r="C30" s="10">
        <v>0.01</v>
      </c>
      <c r="D30" s="68">
        <v>9300</v>
      </c>
      <c r="E30" s="16">
        <v>93</v>
      </c>
      <c r="F30" s="55"/>
      <c r="G30" s="47"/>
      <c r="H30" s="47"/>
    </row>
    <row r="31" spans="1:8" x14ac:dyDescent="0.25">
      <c r="A31" s="5">
        <f t="shared" si="0"/>
        <v>27</v>
      </c>
      <c r="B31" s="11" t="s">
        <v>24</v>
      </c>
      <c r="C31" s="10">
        <v>0.01</v>
      </c>
      <c r="D31" s="68">
        <v>6250</v>
      </c>
      <c r="E31" s="16">
        <v>62</v>
      </c>
      <c r="F31" s="55"/>
      <c r="G31" s="47"/>
      <c r="H31" s="47"/>
    </row>
    <row r="32" spans="1:8" x14ac:dyDescent="0.25">
      <c r="A32" s="5">
        <f t="shared" si="0"/>
        <v>28</v>
      </c>
      <c r="B32" s="11" t="s">
        <v>77</v>
      </c>
      <c r="C32" s="10">
        <v>0.01</v>
      </c>
      <c r="D32" s="68">
        <v>18200</v>
      </c>
      <c r="E32" s="16">
        <v>182</v>
      </c>
      <c r="F32" s="55"/>
      <c r="G32" s="47"/>
      <c r="H32" s="47"/>
    </row>
    <row r="33" spans="1:8" x14ac:dyDescent="0.25">
      <c r="A33" s="5">
        <f t="shared" si="0"/>
        <v>29</v>
      </c>
      <c r="B33" s="11" t="s">
        <v>26</v>
      </c>
      <c r="C33" s="10">
        <v>0.01</v>
      </c>
      <c r="D33" s="68">
        <v>311836</v>
      </c>
      <c r="E33" s="16">
        <v>3118</v>
      </c>
      <c r="F33" s="55"/>
      <c r="G33" s="47"/>
      <c r="H33" s="47"/>
    </row>
    <row r="34" spans="1:8" x14ac:dyDescent="0.25">
      <c r="A34" s="5">
        <f t="shared" si="0"/>
        <v>30</v>
      </c>
      <c r="B34" s="11" t="s">
        <v>14</v>
      </c>
      <c r="C34" s="10">
        <v>0.01</v>
      </c>
      <c r="D34" s="68">
        <v>17069</v>
      </c>
      <c r="E34" s="16">
        <v>171</v>
      </c>
      <c r="F34" s="55"/>
      <c r="G34" s="47"/>
      <c r="H34" s="47"/>
    </row>
    <row r="35" spans="1:8" x14ac:dyDescent="0.25">
      <c r="A35" s="5">
        <f t="shared" si="0"/>
        <v>31</v>
      </c>
      <c r="B35" s="11" t="s">
        <v>26</v>
      </c>
      <c r="C35" s="10">
        <v>0.01</v>
      </c>
      <c r="D35" s="68">
        <v>516821</v>
      </c>
      <c r="E35" s="16">
        <v>5168</v>
      </c>
      <c r="F35" s="55"/>
      <c r="G35" s="47"/>
      <c r="H35" s="47"/>
    </row>
    <row r="36" spans="1:8" x14ac:dyDescent="0.25">
      <c r="A36" s="5">
        <f t="shared" si="0"/>
        <v>32</v>
      </c>
      <c r="B36" s="11" t="s">
        <v>31</v>
      </c>
      <c r="C36" s="10">
        <v>0.01</v>
      </c>
      <c r="D36" s="68">
        <v>7500</v>
      </c>
      <c r="E36" s="16">
        <v>75</v>
      </c>
      <c r="F36" s="55"/>
      <c r="G36" s="47"/>
      <c r="H36" s="47"/>
    </row>
    <row r="37" spans="1:8" x14ac:dyDescent="0.25">
      <c r="A37" s="5">
        <f t="shared" si="0"/>
        <v>33</v>
      </c>
      <c r="B37" s="11" t="s">
        <v>22</v>
      </c>
      <c r="C37" s="10">
        <v>0.01</v>
      </c>
      <c r="D37" s="68">
        <v>3750</v>
      </c>
      <c r="E37" s="16">
        <v>37</v>
      </c>
      <c r="F37" s="55"/>
      <c r="G37" s="47"/>
      <c r="H37" s="47"/>
    </row>
    <row r="38" spans="1:8" x14ac:dyDescent="0.25">
      <c r="A38" s="5">
        <f t="shared" si="0"/>
        <v>34</v>
      </c>
      <c r="B38" s="11" t="s">
        <v>25</v>
      </c>
      <c r="C38" s="10">
        <v>0.01</v>
      </c>
      <c r="D38" s="68">
        <v>9550</v>
      </c>
      <c r="E38" s="16">
        <v>95</v>
      </c>
      <c r="F38" s="55"/>
      <c r="G38" s="47"/>
      <c r="H38" s="47"/>
    </row>
    <row r="39" spans="1:8" x14ac:dyDescent="0.25">
      <c r="A39" s="5">
        <f t="shared" si="0"/>
        <v>35</v>
      </c>
      <c r="B39" s="11" t="s">
        <v>24</v>
      </c>
      <c r="C39" s="10">
        <v>0.01</v>
      </c>
      <c r="D39" s="68">
        <v>6800</v>
      </c>
      <c r="E39" s="16">
        <v>68</v>
      </c>
      <c r="F39" s="55"/>
      <c r="G39" s="47"/>
      <c r="H39" s="47"/>
    </row>
    <row r="40" spans="1:8" x14ac:dyDescent="0.25">
      <c r="A40" s="5">
        <f t="shared" si="0"/>
        <v>36</v>
      </c>
      <c r="B40" s="11" t="s">
        <v>57</v>
      </c>
      <c r="C40" s="10">
        <v>0.01</v>
      </c>
      <c r="D40" s="68">
        <v>4650</v>
      </c>
      <c r="E40" s="16">
        <v>46</v>
      </c>
      <c r="F40" s="55"/>
      <c r="G40" s="47"/>
      <c r="H40" s="47"/>
    </row>
    <row r="41" spans="1:8" x14ac:dyDescent="0.25">
      <c r="A41" s="5">
        <f t="shared" si="0"/>
        <v>37</v>
      </c>
      <c r="B41" s="11" t="s">
        <v>10</v>
      </c>
      <c r="C41" s="10">
        <v>0.01</v>
      </c>
      <c r="D41" s="68">
        <v>50000</v>
      </c>
      <c r="E41" s="16">
        <v>500</v>
      </c>
      <c r="F41" s="55"/>
      <c r="G41" s="47"/>
      <c r="H41" s="47"/>
    </row>
    <row r="42" spans="1:8" x14ac:dyDescent="0.25">
      <c r="A42" s="5">
        <f t="shared" si="0"/>
        <v>38</v>
      </c>
      <c r="B42" s="11" t="s">
        <v>11</v>
      </c>
      <c r="C42" s="10">
        <v>0.01</v>
      </c>
      <c r="D42" s="68">
        <v>100000</v>
      </c>
      <c r="E42" s="16">
        <v>1000</v>
      </c>
      <c r="F42" s="55"/>
      <c r="G42" s="47"/>
      <c r="H42" s="47"/>
    </row>
    <row r="43" spans="1:8" x14ac:dyDescent="0.25">
      <c r="A43" s="5">
        <f t="shared" si="0"/>
        <v>39</v>
      </c>
      <c r="B43" s="11" t="s">
        <v>12</v>
      </c>
      <c r="C43" s="10">
        <v>0.01</v>
      </c>
      <c r="D43" s="68">
        <v>50000</v>
      </c>
      <c r="E43" s="16">
        <v>500</v>
      </c>
      <c r="F43" s="55"/>
      <c r="G43" s="47"/>
      <c r="H43" s="47"/>
    </row>
    <row r="44" spans="1:8" x14ac:dyDescent="0.25">
      <c r="A44" s="5">
        <f t="shared" si="0"/>
        <v>40</v>
      </c>
      <c r="B44" s="11" t="s">
        <v>20</v>
      </c>
      <c r="C44" s="10">
        <v>0.01</v>
      </c>
      <c r="D44" s="68">
        <v>30000</v>
      </c>
      <c r="E44" s="16">
        <v>300</v>
      </c>
      <c r="F44" s="55"/>
      <c r="G44" s="47"/>
      <c r="H44" s="47"/>
    </row>
    <row r="45" spans="1:8" x14ac:dyDescent="0.25">
      <c r="A45" s="5">
        <f t="shared" si="0"/>
        <v>41</v>
      </c>
      <c r="B45" s="11" t="s">
        <v>13</v>
      </c>
      <c r="C45" s="10">
        <v>0.01</v>
      </c>
      <c r="D45" s="68">
        <v>30000</v>
      </c>
      <c r="E45" s="16">
        <v>300</v>
      </c>
      <c r="F45" s="55"/>
      <c r="G45" s="47"/>
      <c r="H45" s="47"/>
    </row>
    <row r="46" spans="1:8" x14ac:dyDescent="0.25">
      <c r="A46" s="5">
        <f t="shared" si="0"/>
        <v>42</v>
      </c>
      <c r="B46" s="11" t="s">
        <v>59</v>
      </c>
      <c r="C46" s="10">
        <v>0.01</v>
      </c>
      <c r="D46" s="68">
        <v>40000</v>
      </c>
      <c r="E46" s="16">
        <v>400</v>
      </c>
      <c r="F46" s="55"/>
      <c r="G46" s="47"/>
      <c r="H46" s="47"/>
    </row>
    <row r="47" spans="1:8" x14ac:dyDescent="0.25">
      <c r="A47" s="5">
        <f t="shared" si="0"/>
        <v>43</v>
      </c>
      <c r="B47" s="11" t="s">
        <v>32</v>
      </c>
      <c r="C47" s="10">
        <v>0.01</v>
      </c>
      <c r="D47" s="68">
        <v>50000</v>
      </c>
      <c r="E47" s="16">
        <v>500</v>
      </c>
      <c r="F47" s="55"/>
      <c r="G47" s="47"/>
      <c r="H47" s="47"/>
    </row>
    <row r="48" spans="1:8" x14ac:dyDescent="0.25">
      <c r="A48" s="5">
        <f t="shared" si="0"/>
        <v>44</v>
      </c>
      <c r="B48" s="11" t="s">
        <v>78</v>
      </c>
      <c r="C48" s="10">
        <v>0.01</v>
      </c>
      <c r="D48" s="68">
        <v>100000</v>
      </c>
      <c r="E48" s="16">
        <v>1000</v>
      </c>
      <c r="F48" s="55"/>
      <c r="G48" s="47"/>
      <c r="H48" s="47"/>
    </row>
    <row r="49" spans="1:8" x14ac:dyDescent="0.25">
      <c r="A49" s="5">
        <f t="shared" si="0"/>
        <v>45</v>
      </c>
      <c r="B49" s="11" t="s">
        <v>33</v>
      </c>
      <c r="C49" s="10">
        <v>0.01</v>
      </c>
      <c r="D49" s="68">
        <v>30000</v>
      </c>
      <c r="E49" s="16">
        <v>300</v>
      </c>
      <c r="F49" s="55"/>
      <c r="G49" s="47"/>
      <c r="H49" s="47"/>
    </row>
    <row r="50" spans="1:8" x14ac:dyDescent="0.25">
      <c r="A50" s="5">
        <f t="shared" si="0"/>
        <v>46</v>
      </c>
      <c r="B50" s="11" t="s">
        <v>77</v>
      </c>
      <c r="C50" s="10">
        <v>0.01</v>
      </c>
      <c r="D50" s="68">
        <v>14600</v>
      </c>
      <c r="E50" s="16">
        <v>146</v>
      </c>
      <c r="F50" s="55"/>
      <c r="G50" s="47"/>
      <c r="H50" s="47"/>
    </row>
    <row r="51" spans="1:8" x14ac:dyDescent="0.25">
      <c r="A51" s="5">
        <f t="shared" si="0"/>
        <v>47</v>
      </c>
      <c r="B51" s="11" t="s">
        <v>14</v>
      </c>
      <c r="C51" s="10">
        <v>0.01</v>
      </c>
      <c r="D51" s="85">
        <v>9185</v>
      </c>
      <c r="E51" s="16">
        <v>92</v>
      </c>
      <c r="F51" s="55"/>
      <c r="G51" s="47"/>
      <c r="H51" s="47"/>
    </row>
    <row r="52" spans="1:8" x14ac:dyDescent="0.25">
      <c r="A52" s="5">
        <f t="shared" si="0"/>
        <v>48</v>
      </c>
      <c r="B52" s="11" t="s">
        <v>26</v>
      </c>
      <c r="C52" s="10">
        <v>0.01</v>
      </c>
      <c r="D52" s="73">
        <v>231980</v>
      </c>
      <c r="E52" s="16">
        <v>2320</v>
      </c>
      <c r="F52" s="75"/>
      <c r="G52" s="47"/>
      <c r="H52" s="47"/>
    </row>
    <row r="53" spans="1:8" x14ac:dyDescent="0.25">
      <c r="A53" s="5">
        <f t="shared" si="0"/>
        <v>49</v>
      </c>
      <c r="B53" s="11" t="s">
        <v>31</v>
      </c>
      <c r="C53" s="10">
        <v>0.01</v>
      </c>
      <c r="D53" s="73">
        <v>6250</v>
      </c>
      <c r="E53" s="16">
        <v>62</v>
      </c>
      <c r="F53" s="75"/>
      <c r="G53" s="47"/>
      <c r="H53" s="47"/>
    </row>
    <row r="54" spans="1:8" x14ac:dyDescent="0.25">
      <c r="A54" s="5">
        <f t="shared" si="0"/>
        <v>50</v>
      </c>
      <c r="B54" s="11" t="s">
        <v>22</v>
      </c>
      <c r="C54" s="10">
        <v>0.01</v>
      </c>
      <c r="D54" s="73">
        <v>6250</v>
      </c>
      <c r="E54" s="16">
        <v>62</v>
      </c>
      <c r="F54" s="75"/>
      <c r="G54" s="47"/>
      <c r="H54" s="47"/>
    </row>
    <row r="55" spans="1:8" x14ac:dyDescent="0.25">
      <c r="A55" s="5">
        <f t="shared" si="0"/>
        <v>51</v>
      </c>
      <c r="B55" s="11" t="s">
        <v>25</v>
      </c>
      <c r="C55" s="10">
        <v>0.01</v>
      </c>
      <c r="D55" s="73">
        <v>14950</v>
      </c>
      <c r="E55" s="16">
        <v>149</v>
      </c>
      <c r="F55" s="75"/>
      <c r="G55" s="47"/>
      <c r="H55" s="47"/>
    </row>
    <row r="56" spans="1:8" x14ac:dyDescent="0.25">
      <c r="A56" s="5">
        <f t="shared" si="0"/>
        <v>52</v>
      </c>
      <c r="B56" s="11" t="s">
        <v>24</v>
      </c>
      <c r="C56" s="10">
        <v>0.01</v>
      </c>
      <c r="D56" s="73">
        <v>6250</v>
      </c>
      <c r="E56" s="16">
        <v>62</v>
      </c>
      <c r="F56" s="75"/>
      <c r="G56" s="47"/>
      <c r="H56" s="47"/>
    </row>
    <row r="57" spans="1:8" x14ac:dyDescent="0.25">
      <c r="A57" s="5">
        <f t="shared" si="0"/>
        <v>53</v>
      </c>
      <c r="B57" s="11" t="s">
        <v>57</v>
      </c>
      <c r="C57" s="10">
        <v>0.01</v>
      </c>
      <c r="D57" s="73">
        <v>9300</v>
      </c>
      <c r="E57" s="16">
        <v>93</v>
      </c>
      <c r="F57" s="75"/>
      <c r="G57" s="47"/>
      <c r="H57" s="47"/>
    </row>
    <row r="58" spans="1:8" x14ac:dyDescent="0.25">
      <c r="A58" s="5">
        <f t="shared" si="0"/>
        <v>54</v>
      </c>
      <c r="B58" s="11" t="s">
        <v>10</v>
      </c>
      <c r="C58" s="10">
        <v>0.01</v>
      </c>
      <c r="D58" s="73">
        <v>50000</v>
      </c>
      <c r="E58" s="16">
        <v>500</v>
      </c>
      <c r="F58" s="75"/>
      <c r="G58" s="47"/>
      <c r="H58" s="47"/>
    </row>
    <row r="59" spans="1:8" x14ac:dyDescent="0.25">
      <c r="A59" s="5">
        <f t="shared" si="0"/>
        <v>55</v>
      </c>
      <c r="B59" s="11" t="s">
        <v>11</v>
      </c>
      <c r="C59" s="10">
        <v>0.01</v>
      </c>
      <c r="D59" s="73">
        <v>40000</v>
      </c>
      <c r="E59" s="16">
        <v>400</v>
      </c>
      <c r="F59" s="75"/>
      <c r="G59" s="47"/>
      <c r="H59" s="47"/>
    </row>
    <row r="60" spans="1:8" x14ac:dyDescent="0.25">
      <c r="A60" s="5">
        <f t="shared" si="0"/>
        <v>56</v>
      </c>
      <c r="B60" s="11" t="s">
        <v>12</v>
      </c>
      <c r="C60" s="10">
        <v>0.01</v>
      </c>
      <c r="D60" s="73">
        <v>50000</v>
      </c>
      <c r="E60" s="16">
        <v>500</v>
      </c>
      <c r="F60" s="75"/>
      <c r="G60" s="47"/>
      <c r="H60" s="47"/>
    </row>
    <row r="61" spans="1:8" x14ac:dyDescent="0.25">
      <c r="A61" s="5">
        <f t="shared" si="0"/>
        <v>57</v>
      </c>
      <c r="B61" s="11" t="s">
        <v>13</v>
      </c>
      <c r="C61" s="10">
        <v>0.01</v>
      </c>
      <c r="D61" s="73">
        <v>50000</v>
      </c>
      <c r="E61" s="16">
        <v>500</v>
      </c>
      <c r="F61" s="75"/>
      <c r="G61" s="47"/>
      <c r="H61" s="47"/>
    </row>
    <row r="62" spans="1:8" x14ac:dyDescent="0.25">
      <c r="A62" s="5">
        <f t="shared" si="0"/>
        <v>58</v>
      </c>
      <c r="B62" s="11" t="s">
        <v>34</v>
      </c>
      <c r="C62" s="10">
        <v>0.01</v>
      </c>
      <c r="D62" s="73">
        <v>30000</v>
      </c>
      <c r="E62" s="16">
        <v>300</v>
      </c>
      <c r="F62" s="75"/>
      <c r="G62" s="47"/>
      <c r="H62" s="47"/>
    </row>
    <row r="63" spans="1:8" x14ac:dyDescent="0.25">
      <c r="A63" s="5">
        <f t="shared" si="0"/>
        <v>59</v>
      </c>
      <c r="B63" s="11" t="s">
        <v>59</v>
      </c>
      <c r="C63" s="10">
        <v>0.01</v>
      </c>
      <c r="D63" s="73">
        <v>30000</v>
      </c>
      <c r="E63" s="16">
        <v>300</v>
      </c>
      <c r="F63" s="75"/>
      <c r="G63" s="47"/>
      <c r="H63" s="47"/>
    </row>
    <row r="64" spans="1:8" x14ac:dyDescent="0.25">
      <c r="A64" s="5">
        <f t="shared" si="0"/>
        <v>60</v>
      </c>
      <c r="B64" s="11" t="s">
        <v>32</v>
      </c>
      <c r="C64" s="10">
        <v>0.01</v>
      </c>
      <c r="D64" s="73">
        <v>40000</v>
      </c>
      <c r="E64" s="16">
        <v>400</v>
      </c>
      <c r="F64" s="75"/>
      <c r="G64" s="47"/>
      <c r="H64" s="47"/>
    </row>
    <row r="65" spans="1:8" x14ac:dyDescent="0.25">
      <c r="A65" s="5">
        <f t="shared" si="0"/>
        <v>61</v>
      </c>
      <c r="B65" s="11" t="s">
        <v>77</v>
      </c>
      <c r="C65" s="10">
        <v>0.01</v>
      </c>
      <c r="D65" s="73">
        <v>15200</v>
      </c>
      <c r="E65" s="16">
        <v>152</v>
      </c>
      <c r="F65" s="75"/>
      <c r="G65" s="47"/>
      <c r="H65" s="47"/>
    </row>
    <row r="66" spans="1:8" x14ac:dyDescent="0.25">
      <c r="A66" s="5">
        <f t="shared" si="0"/>
        <v>62</v>
      </c>
      <c r="B66" s="11" t="s">
        <v>26</v>
      </c>
      <c r="C66" s="10">
        <v>0.01</v>
      </c>
      <c r="D66" s="73">
        <v>366668</v>
      </c>
      <c r="E66" s="16">
        <v>3667</v>
      </c>
      <c r="F66" s="75"/>
      <c r="G66" s="47"/>
      <c r="H66" s="47"/>
    </row>
    <row r="67" spans="1:8" x14ac:dyDescent="0.25">
      <c r="A67" s="5">
        <f t="shared" si="0"/>
        <v>63</v>
      </c>
      <c r="B67" s="11" t="s">
        <v>75</v>
      </c>
      <c r="C67" s="10">
        <v>0.01</v>
      </c>
      <c r="D67" s="73">
        <v>2500</v>
      </c>
      <c r="E67" s="16">
        <v>25</v>
      </c>
      <c r="F67" s="75"/>
      <c r="G67" s="47"/>
      <c r="H67" s="47"/>
    </row>
    <row r="68" spans="1:8" x14ac:dyDescent="0.25">
      <c r="A68" s="5">
        <f t="shared" si="0"/>
        <v>64</v>
      </c>
      <c r="B68" s="11" t="s">
        <v>25</v>
      </c>
      <c r="C68" s="10">
        <v>0.01</v>
      </c>
      <c r="D68" s="73">
        <v>10600</v>
      </c>
      <c r="E68" s="16">
        <v>106</v>
      </c>
      <c r="F68" s="75"/>
      <c r="G68" s="47"/>
      <c r="H68" s="47"/>
    </row>
    <row r="69" spans="1:8" x14ac:dyDescent="0.25">
      <c r="A69" s="5">
        <f t="shared" si="0"/>
        <v>65</v>
      </c>
      <c r="B69" s="11" t="s">
        <v>24</v>
      </c>
      <c r="C69" s="10">
        <v>0.01</v>
      </c>
      <c r="D69" s="73">
        <v>4050</v>
      </c>
      <c r="E69" s="16">
        <v>40</v>
      </c>
      <c r="F69" s="75"/>
      <c r="G69" s="47"/>
      <c r="H69" s="47"/>
    </row>
    <row r="70" spans="1:8" x14ac:dyDescent="0.25">
      <c r="A70" s="5">
        <f t="shared" ref="A70:A83" si="1">A69+1</f>
        <v>66</v>
      </c>
      <c r="B70" s="11" t="s">
        <v>57</v>
      </c>
      <c r="C70" s="10">
        <v>0.01</v>
      </c>
      <c r="D70" s="73">
        <v>7750</v>
      </c>
      <c r="E70" s="16">
        <v>77</v>
      </c>
      <c r="F70" s="75"/>
      <c r="G70" s="47"/>
      <c r="H70" s="47"/>
    </row>
    <row r="71" spans="1:8" x14ac:dyDescent="0.25">
      <c r="A71" s="5">
        <f t="shared" si="1"/>
        <v>67</v>
      </c>
      <c r="B71" s="11" t="s">
        <v>21</v>
      </c>
      <c r="C71" s="10">
        <v>0.01</v>
      </c>
      <c r="D71" s="73">
        <v>2500</v>
      </c>
      <c r="E71" s="16">
        <v>25</v>
      </c>
      <c r="F71" s="75"/>
      <c r="G71" s="47"/>
      <c r="H71" s="47"/>
    </row>
    <row r="72" spans="1:8" x14ac:dyDescent="0.25">
      <c r="A72" s="5">
        <f t="shared" si="1"/>
        <v>68</v>
      </c>
      <c r="B72" s="11" t="s">
        <v>31</v>
      </c>
      <c r="C72" s="10">
        <v>0.01</v>
      </c>
      <c r="D72" s="73">
        <v>5000</v>
      </c>
      <c r="E72" s="16">
        <v>50</v>
      </c>
      <c r="F72" s="75"/>
      <c r="G72" s="47"/>
      <c r="H72" s="47"/>
    </row>
    <row r="73" spans="1:8" x14ac:dyDescent="0.25">
      <c r="A73" s="5">
        <f t="shared" si="1"/>
        <v>69</v>
      </c>
      <c r="B73" s="11" t="s">
        <v>22</v>
      </c>
      <c r="C73" s="10">
        <v>0.01</v>
      </c>
      <c r="D73" s="73">
        <v>2500</v>
      </c>
      <c r="E73" s="16">
        <v>25</v>
      </c>
      <c r="F73" s="75"/>
      <c r="G73" s="47"/>
      <c r="H73" s="47"/>
    </row>
    <row r="74" spans="1:8" x14ac:dyDescent="0.25">
      <c r="A74" s="5">
        <f t="shared" si="1"/>
        <v>70</v>
      </c>
      <c r="B74" s="11" t="s">
        <v>32</v>
      </c>
      <c r="C74" s="10">
        <v>0.01</v>
      </c>
      <c r="D74" s="73">
        <v>30000</v>
      </c>
      <c r="E74" s="16">
        <v>300</v>
      </c>
      <c r="F74" s="75"/>
      <c r="G74" s="47"/>
      <c r="H74" s="47"/>
    </row>
    <row r="75" spans="1:8" x14ac:dyDescent="0.25">
      <c r="A75" s="5">
        <f t="shared" si="1"/>
        <v>71</v>
      </c>
      <c r="B75" s="11" t="s">
        <v>87</v>
      </c>
      <c r="C75" s="10">
        <v>0.01</v>
      </c>
      <c r="D75" s="73">
        <v>17000</v>
      </c>
      <c r="E75" s="16">
        <v>170</v>
      </c>
      <c r="F75" s="75"/>
      <c r="G75" s="47"/>
      <c r="H75" s="47"/>
    </row>
    <row r="76" spans="1:8" x14ac:dyDescent="0.25">
      <c r="A76" s="5">
        <f t="shared" si="1"/>
        <v>72</v>
      </c>
      <c r="B76" s="11" t="s">
        <v>34</v>
      </c>
      <c r="C76" s="10">
        <v>0.01</v>
      </c>
      <c r="D76" s="73">
        <v>40000</v>
      </c>
      <c r="E76" s="16">
        <v>400</v>
      </c>
      <c r="F76" s="75"/>
      <c r="G76" s="47"/>
      <c r="H76" s="47"/>
    </row>
    <row r="77" spans="1:8" x14ac:dyDescent="0.25">
      <c r="A77" s="5">
        <f t="shared" si="1"/>
        <v>73</v>
      </c>
      <c r="B77" s="11" t="s">
        <v>13</v>
      </c>
      <c r="C77" s="10">
        <v>0.01</v>
      </c>
      <c r="D77" s="73">
        <v>50000</v>
      </c>
      <c r="E77" s="16">
        <v>500</v>
      </c>
      <c r="F77" s="75"/>
      <c r="G77" s="47"/>
      <c r="H77" s="47"/>
    </row>
    <row r="78" spans="1:8" x14ac:dyDescent="0.25">
      <c r="A78" s="5">
        <f t="shared" si="1"/>
        <v>74</v>
      </c>
      <c r="B78" s="11" t="s">
        <v>78</v>
      </c>
      <c r="C78" s="10">
        <v>0.01</v>
      </c>
      <c r="D78" s="73">
        <v>50000</v>
      </c>
      <c r="E78" s="16">
        <v>500</v>
      </c>
      <c r="F78" s="75"/>
      <c r="G78" s="47"/>
      <c r="H78" s="47"/>
    </row>
    <row r="79" spans="1:8" x14ac:dyDescent="0.25">
      <c r="A79" s="5">
        <f t="shared" si="1"/>
        <v>75</v>
      </c>
      <c r="B79" s="11" t="s">
        <v>12</v>
      </c>
      <c r="C79" s="10">
        <v>0.01</v>
      </c>
      <c r="D79" s="73">
        <v>50000</v>
      </c>
      <c r="E79" s="16">
        <v>500</v>
      </c>
      <c r="F79" s="75"/>
      <c r="G79" s="47"/>
      <c r="H79" s="47"/>
    </row>
    <row r="80" spans="1:8" x14ac:dyDescent="0.25">
      <c r="A80" s="5">
        <f t="shared" si="1"/>
        <v>76</v>
      </c>
      <c r="B80" s="11" t="s">
        <v>10</v>
      </c>
      <c r="C80" s="10">
        <v>0.01</v>
      </c>
      <c r="D80" s="73">
        <v>50000</v>
      </c>
      <c r="E80" s="16">
        <v>500</v>
      </c>
      <c r="F80" s="75"/>
      <c r="G80" s="47"/>
      <c r="H80" s="47"/>
    </row>
    <row r="81" spans="1:8" x14ac:dyDescent="0.25">
      <c r="A81" s="5">
        <f t="shared" si="1"/>
        <v>77</v>
      </c>
      <c r="B81" s="11" t="s">
        <v>77</v>
      </c>
      <c r="C81" s="10">
        <v>0.01</v>
      </c>
      <c r="D81" s="73">
        <v>17600</v>
      </c>
      <c r="E81" s="16">
        <v>176</v>
      </c>
      <c r="F81" s="75"/>
      <c r="G81" s="47"/>
      <c r="H81" s="47"/>
    </row>
    <row r="82" spans="1:8" x14ac:dyDescent="0.25">
      <c r="A82" s="5">
        <f t="shared" si="1"/>
        <v>78</v>
      </c>
      <c r="B82" s="11" t="s">
        <v>26</v>
      </c>
      <c r="C82" s="10">
        <v>0.01</v>
      </c>
      <c r="D82" s="73">
        <v>166557</v>
      </c>
      <c r="E82" s="16">
        <v>1666</v>
      </c>
      <c r="F82" s="75"/>
      <c r="G82" s="47"/>
      <c r="H82" s="47"/>
    </row>
    <row r="83" spans="1:8" x14ac:dyDescent="0.25">
      <c r="A83" s="5">
        <f t="shared" si="1"/>
        <v>79</v>
      </c>
      <c r="B83" s="11" t="s">
        <v>14</v>
      </c>
      <c r="C83" s="10">
        <v>0.01</v>
      </c>
      <c r="D83" s="73">
        <v>18054</v>
      </c>
      <c r="E83" s="16">
        <v>181</v>
      </c>
      <c r="F83" s="75"/>
      <c r="G83" s="47"/>
      <c r="H83" s="47"/>
    </row>
    <row r="84" spans="1:8" ht="15.75" thickBot="1" x14ac:dyDescent="0.3">
      <c r="A84" s="5"/>
      <c r="B84" s="25" t="s">
        <v>62</v>
      </c>
      <c r="C84" s="27"/>
      <c r="D84" s="28">
        <f>SUM(D4:D83)</f>
        <v>3824698</v>
      </c>
      <c r="E84" s="28">
        <f>SUM(E4:E83)</f>
        <v>38512</v>
      </c>
      <c r="F84" s="27"/>
      <c r="G84" s="47"/>
    </row>
    <row r="85" spans="1:8" ht="15.75" thickTop="1" x14ac:dyDescent="0.25">
      <c r="A85" s="5"/>
      <c r="B85" s="5"/>
      <c r="C85" s="26"/>
      <c r="D85" s="26"/>
      <c r="E85" s="26"/>
      <c r="F85" s="26"/>
      <c r="G85" s="47"/>
    </row>
    <row r="86" spans="1:8" x14ac:dyDescent="0.25">
      <c r="A86" s="6" t="s">
        <v>0</v>
      </c>
      <c r="B86" s="7" t="s">
        <v>1</v>
      </c>
      <c r="C86" s="7" t="s">
        <v>2</v>
      </c>
      <c r="D86" s="8" t="s">
        <v>3</v>
      </c>
      <c r="E86" s="8" t="s">
        <v>4</v>
      </c>
      <c r="F86" s="7" t="s">
        <v>5</v>
      </c>
      <c r="G86" s="47"/>
    </row>
    <row r="87" spans="1:8" x14ac:dyDescent="0.25">
      <c r="A87" s="5"/>
      <c r="B87" s="9" t="s">
        <v>36</v>
      </c>
      <c r="C87" s="5"/>
      <c r="D87" s="69"/>
      <c r="E87" s="5"/>
      <c r="F87" s="55"/>
      <c r="G87" s="47"/>
    </row>
    <row r="88" spans="1:8" x14ac:dyDescent="0.25">
      <c r="A88" s="69">
        <v>1</v>
      </c>
      <c r="B88" s="11" t="s">
        <v>28</v>
      </c>
      <c r="C88" s="15">
        <v>0.02</v>
      </c>
      <c r="D88" s="57">
        <v>34500</v>
      </c>
      <c r="E88" s="16">
        <v>690</v>
      </c>
      <c r="F88" s="93"/>
      <c r="G88" s="47"/>
      <c r="H88" s="47"/>
    </row>
    <row r="89" spans="1:8" x14ac:dyDescent="0.25">
      <c r="A89" s="69">
        <f>A88+1</f>
        <v>2</v>
      </c>
      <c r="B89" s="11" t="s">
        <v>42</v>
      </c>
      <c r="C89" s="15">
        <v>0.02</v>
      </c>
      <c r="D89" s="57">
        <v>353000</v>
      </c>
      <c r="E89" s="16">
        <v>7060</v>
      </c>
      <c r="F89" s="93"/>
      <c r="G89" s="47"/>
      <c r="H89" s="47"/>
    </row>
    <row r="90" spans="1:8" x14ac:dyDescent="0.25">
      <c r="A90" s="69">
        <f t="shared" ref="A90:A97" si="2">A89+1</f>
        <v>3</v>
      </c>
      <c r="B90" s="11" t="s">
        <v>43</v>
      </c>
      <c r="C90" s="15">
        <v>0.02</v>
      </c>
      <c r="D90" s="57">
        <v>71133</v>
      </c>
      <c r="E90" s="16">
        <v>1423</v>
      </c>
      <c r="F90" s="93"/>
      <c r="G90" s="47"/>
      <c r="H90" s="47"/>
    </row>
    <row r="91" spans="1:8" x14ac:dyDescent="0.25">
      <c r="A91" s="69">
        <f t="shared" si="2"/>
        <v>4</v>
      </c>
      <c r="B91" s="11" t="s">
        <v>16</v>
      </c>
      <c r="C91" s="15">
        <v>0.02</v>
      </c>
      <c r="D91" s="57">
        <v>42194</v>
      </c>
      <c r="E91" s="16">
        <v>844</v>
      </c>
      <c r="F91" s="93"/>
      <c r="G91" s="47"/>
      <c r="H91" s="47"/>
    </row>
    <row r="92" spans="1:8" x14ac:dyDescent="0.25">
      <c r="A92" s="69">
        <f t="shared" si="2"/>
        <v>5</v>
      </c>
      <c r="B92" s="11" t="s">
        <v>42</v>
      </c>
      <c r="C92" s="15">
        <v>0.02</v>
      </c>
      <c r="D92" s="57">
        <v>353000</v>
      </c>
      <c r="E92" s="16">
        <v>7060</v>
      </c>
      <c r="F92" s="93"/>
      <c r="G92" s="47"/>
      <c r="H92" s="47"/>
    </row>
    <row r="93" spans="1:8" x14ac:dyDescent="0.25">
      <c r="A93" s="69">
        <f t="shared" si="2"/>
        <v>6</v>
      </c>
      <c r="B93" s="11" t="s">
        <v>28</v>
      </c>
      <c r="C93" s="15">
        <v>0.02</v>
      </c>
      <c r="D93" s="57">
        <v>31700</v>
      </c>
      <c r="E93" s="16">
        <v>634</v>
      </c>
      <c r="F93" s="93"/>
      <c r="G93" s="47"/>
      <c r="H93" s="47"/>
    </row>
    <row r="94" spans="1:8" x14ac:dyDescent="0.25">
      <c r="A94" s="69">
        <f t="shared" si="2"/>
        <v>7</v>
      </c>
      <c r="B94" s="11" t="s">
        <v>42</v>
      </c>
      <c r="C94" s="15">
        <v>0.02</v>
      </c>
      <c r="D94" s="57">
        <v>353000</v>
      </c>
      <c r="E94" s="16">
        <v>7060</v>
      </c>
      <c r="F94" s="93"/>
      <c r="G94" s="47"/>
      <c r="H94" s="47"/>
    </row>
    <row r="95" spans="1:8" x14ac:dyDescent="0.25">
      <c r="A95" s="69">
        <f t="shared" si="2"/>
        <v>8</v>
      </c>
      <c r="B95" s="11" t="s">
        <v>28</v>
      </c>
      <c r="C95" s="15">
        <v>0.02</v>
      </c>
      <c r="D95" s="57">
        <v>17600</v>
      </c>
      <c r="E95" s="16">
        <v>352</v>
      </c>
      <c r="F95" s="93"/>
      <c r="G95" s="47"/>
      <c r="H95" s="47"/>
    </row>
    <row r="96" spans="1:8" x14ac:dyDescent="0.25">
      <c r="A96" s="69">
        <f t="shared" si="2"/>
        <v>9</v>
      </c>
      <c r="B96" s="11" t="s">
        <v>42</v>
      </c>
      <c r="C96" s="15">
        <v>0.02</v>
      </c>
      <c r="D96" s="57">
        <v>353000</v>
      </c>
      <c r="E96" s="16">
        <v>7060</v>
      </c>
      <c r="F96" s="93"/>
      <c r="G96" s="47"/>
      <c r="H96" s="47"/>
    </row>
    <row r="97" spans="1:8" x14ac:dyDescent="0.25">
      <c r="A97" s="69">
        <f t="shared" si="2"/>
        <v>10</v>
      </c>
      <c r="B97" s="11" t="s">
        <v>42</v>
      </c>
      <c r="C97" s="15">
        <v>0.02</v>
      </c>
      <c r="D97" s="57">
        <v>46800</v>
      </c>
      <c r="E97" s="16">
        <v>936</v>
      </c>
      <c r="F97" s="93"/>
      <c r="G97" s="47"/>
      <c r="H97" s="47"/>
    </row>
    <row r="98" spans="1:8" x14ac:dyDescent="0.25">
      <c r="B98" s="88"/>
      <c r="C98" s="89"/>
      <c r="D98" s="90"/>
      <c r="E98" s="91"/>
      <c r="F98" s="92"/>
      <c r="H98" s="47"/>
    </row>
    <row r="99" spans="1:8" ht="15.75" thickBot="1" x14ac:dyDescent="0.3">
      <c r="B99" s="81" t="s">
        <v>6</v>
      </c>
      <c r="C99" s="62"/>
      <c r="D99" s="82">
        <f>SUM(D88:D97)</f>
        <v>1655927</v>
      </c>
      <c r="E99" s="80">
        <f>SUM(E88:E97)</f>
        <v>33119</v>
      </c>
      <c r="F99" s="80">
        <f>SUM(F88:F97)</f>
        <v>0</v>
      </c>
    </row>
    <row r="100" spans="1:8" ht="15.75" thickTop="1" x14ac:dyDescent="0.25">
      <c r="B100" s="77"/>
      <c r="F100" s="79"/>
    </row>
    <row r="101" spans="1:8" x14ac:dyDescent="0.25">
      <c r="A101" s="5"/>
      <c r="B101" s="19" t="s">
        <v>17</v>
      </c>
      <c r="C101" s="5"/>
      <c r="D101" s="5"/>
      <c r="E101" s="5"/>
      <c r="F101" s="5"/>
    </row>
    <row r="102" spans="1:8" x14ac:dyDescent="0.25">
      <c r="A102" s="5"/>
      <c r="B102" s="5"/>
      <c r="C102" s="5"/>
      <c r="D102" s="5"/>
      <c r="E102" s="5"/>
      <c r="F102" s="5"/>
    </row>
    <row r="103" spans="1:8" x14ac:dyDescent="0.25">
      <c r="A103" s="5">
        <v>1</v>
      </c>
      <c r="B103" s="20" t="s">
        <v>53</v>
      </c>
      <c r="C103" s="21">
        <v>0.1</v>
      </c>
      <c r="D103" s="12">
        <v>25002</v>
      </c>
      <c r="E103" s="16">
        <v>38</v>
      </c>
      <c r="F103" s="5"/>
    </row>
    <row r="104" spans="1:8" x14ac:dyDescent="0.25">
      <c r="A104" s="5">
        <v>2</v>
      </c>
      <c r="B104" s="20" t="s">
        <v>53</v>
      </c>
      <c r="C104" s="21">
        <v>0.1</v>
      </c>
      <c r="D104" s="12">
        <v>46</v>
      </c>
      <c r="E104" s="16">
        <v>766</v>
      </c>
      <c r="F104" s="5"/>
    </row>
    <row r="105" spans="1:8" x14ac:dyDescent="0.25">
      <c r="A105" s="5">
        <v>3</v>
      </c>
      <c r="B105" s="20" t="s">
        <v>53</v>
      </c>
      <c r="C105" s="21">
        <v>0.1</v>
      </c>
      <c r="D105" s="12">
        <v>8035</v>
      </c>
      <c r="E105" s="16">
        <v>76</v>
      </c>
      <c r="F105" s="5"/>
    </row>
    <row r="106" spans="1:8" x14ac:dyDescent="0.25">
      <c r="A106" s="5">
        <v>4</v>
      </c>
      <c r="B106" s="20" t="s">
        <v>53</v>
      </c>
      <c r="C106" s="21">
        <v>0.1</v>
      </c>
      <c r="D106" s="12">
        <v>7370</v>
      </c>
      <c r="E106" s="16">
        <v>3150</v>
      </c>
      <c r="F106" s="5"/>
    </row>
    <row r="107" spans="1:8" x14ac:dyDescent="0.25">
      <c r="A107" s="5"/>
      <c r="B107" s="20"/>
      <c r="C107" s="21"/>
      <c r="D107" s="12"/>
      <c r="E107" s="16"/>
      <c r="F107" s="5"/>
    </row>
    <row r="108" spans="1:8" x14ac:dyDescent="0.25">
      <c r="A108" s="5"/>
      <c r="B108" s="20"/>
      <c r="C108" s="21" t="s">
        <v>6</v>
      </c>
      <c r="D108" s="17">
        <f>SUM(D103:D106)</f>
        <v>40453</v>
      </c>
      <c r="E108" s="17">
        <f>SUM(E103:E106)</f>
        <v>4030</v>
      </c>
      <c r="F108" s="5"/>
    </row>
    <row r="109" spans="1:8" x14ac:dyDescent="0.25">
      <c r="A109" s="5"/>
      <c r="B109" s="20"/>
      <c r="C109" s="21"/>
      <c r="D109" s="12"/>
      <c r="E109" s="87"/>
      <c r="F109" s="5"/>
    </row>
    <row r="110" spans="1:8" x14ac:dyDescent="0.25">
      <c r="A110" s="5"/>
      <c r="B110" s="20"/>
      <c r="C110" s="21"/>
      <c r="D110" s="12"/>
      <c r="E110" s="16"/>
      <c r="F110" s="5"/>
    </row>
    <row r="111" spans="1:8" x14ac:dyDescent="0.25">
      <c r="A111" s="5">
        <v>1</v>
      </c>
      <c r="B111" s="23" t="s">
        <v>19</v>
      </c>
      <c r="C111" s="24">
        <v>1E-3</v>
      </c>
      <c r="D111" s="12">
        <v>1410000</v>
      </c>
      <c r="E111" s="12">
        <f>D111*0.1/100</f>
        <v>1410</v>
      </c>
      <c r="F111" s="5"/>
    </row>
    <row r="112" spans="1:8" x14ac:dyDescent="0.25">
      <c r="A112" s="5"/>
      <c r="B112" s="5"/>
      <c r="C112" s="5"/>
      <c r="D112" s="5"/>
      <c r="E112" s="5"/>
      <c r="F112" s="5"/>
    </row>
    <row r="114" spans="3:6" ht="15.75" thickBot="1" x14ac:dyDescent="0.3">
      <c r="C114" s="62" t="s">
        <v>41</v>
      </c>
      <c r="D114" s="83">
        <f>D84+D99+D108+D111</f>
        <v>6931078</v>
      </c>
      <c r="E114" s="83">
        <f>E84+E99+E108+E111</f>
        <v>77071</v>
      </c>
      <c r="F114" s="62"/>
    </row>
    <row r="115" spans="3:6" ht="15.75" thickTop="1" x14ac:dyDescent="0.25"/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B0B8-2CF3-487A-B723-23DEB8EE6846}">
  <dimension ref="A1:I109"/>
  <sheetViews>
    <sheetView topLeftCell="A96" workbookViewId="0">
      <selection activeCell="E105" sqref="E105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89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22</v>
      </c>
      <c r="C5" s="10">
        <v>0.01</v>
      </c>
      <c r="D5" s="12">
        <v>2500</v>
      </c>
      <c r="E5" s="16">
        <v>25</v>
      </c>
      <c r="F5" s="5"/>
      <c r="G5" s="47"/>
      <c r="H5" s="47"/>
    </row>
    <row r="6" spans="1:8" x14ac:dyDescent="0.25">
      <c r="A6" s="5">
        <f t="shared" ref="A6:A69" si="0">A5+1</f>
        <v>3</v>
      </c>
      <c r="B6" s="11" t="s">
        <v>21</v>
      </c>
      <c r="C6" s="10">
        <v>0.01</v>
      </c>
      <c r="D6" s="12">
        <v>2500</v>
      </c>
      <c r="E6" s="16">
        <v>25</v>
      </c>
      <c r="F6" s="5"/>
      <c r="G6" s="47"/>
      <c r="H6" s="47"/>
    </row>
    <row r="7" spans="1:8" x14ac:dyDescent="0.25">
      <c r="A7" s="5">
        <f t="shared" si="0"/>
        <v>4</v>
      </c>
      <c r="B7" s="11" t="s">
        <v>31</v>
      </c>
      <c r="C7" s="10">
        <v>0.01</v>
      </c>
      <c r="D7" s="12">
        <v>7500</v>
      </c>
      <c r="E7" s="16">
        <v>75</v>
      </c>
      <c r="F7" s="5"/>
      <c r="G7" s="47"/>
      <c r="H7" s="47"/>
    </row>
    <row r="8" spans="1:8" x14ac:dyDescent="0.25">
      <c r="A8" s="5">
        <f t="shared" si="0"/>
        <v>5</v>
      </c>
      <c r="B8" s="11" t="s">
        <v>57</v>
      </c>
      <c r="C8" s="10">
        <v>0.01</v>
      </c>
      <c r="D8" s="12">
        <v>9300</v>
      </c>
      <c r="E8" s="16">
        <v>93</v>
      </c>
      <c r="F8" s="5"/>
      <c r="G8" s="47"/>
      <c r="H8" s="47"/>
    </row>
    <row r="9" spans="1:8" x14ac:dyDescent="0.25">
      <c r="A9" s="5">
        <f t="shared" si="0"/>
        <v>6</v>
      </c>
      <c r="B9" s="11" t="s">
        <v>24</v>
      </c>
      <c r="C9" s="10">
        <v>0.01</v>
      </c>
      <c r="D9" s="12">
        <v>4600</v>
      </c>
      <c r="E9" s="16">
        <v>46</v>
      </c>
      <c r="F9" s="5"/>
      <c r="G9" s="47"/>
      <c r="H9" s="47"/>
    </row>
    <row r="10" spans="1:8" x14ac:dyDescent="0.25">
      <c r="A10" s="5">
        <f t="shared" si="0"/>
        <v>7</v>
      </c>
      <c r="B10" s="11" t="s">
        <v>25</v>
      </c>
      <c r="C10" s="10">
        <v>0.01</v>
      </c>
      <c r="D10" s="12">
        <v>10500</v>
      </c>
      <c r="E10" s="16">
        <v>105</v>
      </c>
      <c r="F10" s="5"/>
      <c r="G10" s="47"/>
      <c r="H10" s="47"/>
    </row>
    <row r="11" spans="1:8" x14ac:dyDescent="0.25">
      <c r="A11" s="5">
        <f t="shared" si="0"/>
        <v>8</v>
      </c>
      <c r="B11" s="11" t="s">
        <v>33</v>
      </c>
      <c r="C11" s="10">
        <v>0.01</v>
      </c>
      <c r="D11" s="12">
        <v>30000</v>
      </c>
      <c r="E11" s="16">
        <v>300</v>
      </c>
      <c r="F11" s="5"/>
      <c r="G11" s="47"/>
      <c r="H11" s="47"/>
    </row>
    <row r="12" spans="1:8" x14ac:dyDescent="0.25">
      <c r="A12" s="5">
        <f t="shared" si="0"/>
        <v>9</v>
      </c>
      <c r="B12" s="11" t="s">
        <v>34</v>
      </c>
      <c r="C12" s="10">
        <v>0.01</v>
      </c>
      <c r="D12" s="12">
        <v>25000</v>
      </c>
      <c r="E12" s="16">
        <v>250</v>
      </c>
      <c r="F12" s="5"/>
      <c r="G12" s="47"/>
      <c r="H12" s="47"/>
    </row>
    <row r="13" spans="1:8" x14ac:dyDescent="0.25">
      <c r="A13" s="5">
        <f t="shared" si="0"/>
        <v>10</v>
      </c>
      <c r="B13" s="11" t="s">
        <v>13</v>
      </c>
      <c r="C13" s="10">
        <v>0.01</v>
      </c>
      <c r="D13" s="12">
        <v>25000</v>
      </c>
      <c r="E13" s="16">
        <v>250</v>
      </c>
      <c r="F13" s="5"/>
      <c r="G13" s="47"/>
      <c r="H13" s="47"/>
    </row>
    <row r="14" spans="1:8" x14ac:dyDescent="0.25">
      <c r="A14" s="5">
        <f t="shared" si="0"/>
        <v>11</v>
      </c>
      <c r="B14" s="11" t="s">
        <v>78</v>
      </c>
      <c r="C14" s="10">
        <v>0.01</v>
      </c>
      <c r="D14" s="12">
        <v>50000</v>
      </c>
      <c r="E14" s="16">
        <v>500</v>
      </c>
      <c r="F14" s="5"/>
      <c r="G14" s="47"/>
      <c r="H14" s="47"/>
    </row>
    <row r="15" spans="1:8" x14ac:dyDescent="0.25">
      <c r="A15" s="5">
        <f t="shared" si="0"/>
        <v>12</v>
      </c>
      <c r="B15" s="11" t="s">
        <v>12</v>
      </c>
      <c r="C15" s="10">
        <v>0.01</v>
      </c>
      <c r="D15" s="12">
        <v>50000</v>
      </c>
      <c r="E15" s="16">
        <v>500</v>
      </c>
      <c r="F15" s="5"/>
      <c r="G15" s="47"/>
      <c r="H15" s="47"/>
    </row>
    <row r="16" spans="1:8" x14ac:dyDescent="0.25">
      <c r="A16" s="5">
        <v>13</v>
      </c>
      <c r="B16" s="11" t="s">
        <v>90</v>
      </c>
      <c r="C16" s="10">
        <v>0.01</v>
      </c>
      <c r="D16" s="12">
        <v>25000</v>
      </c>
      <c r="E16" s="16">
        <v>250</v>
      </c>
      <c r="F16" s="5"/>
      <c r="G16" s="47"/>
      <c r="H16" s="47"/>
    </row>
    <row r="17" spans="1:8" x14ac:dyDescent="0.25">
      <c r="A17" s="5">
        <v>13</v>
      </c>
      <c r="B17" s="11" t="s">
        <v>10</v>
      </c>
      <c r="C17" s="10">
        <v>0.01</v>
      </c>
      <c r="D17" s="12">
        <v>50000</v>
      </c>
      <c r="E17" s="16">
        <v>500</v>
      </c>
      <c r="F17" s="5"/>
      <c r="G17" s="47"/>
      <c r="H17" s="47"/>
    </row>
    <row r="18" spans="1:8" x14ac:dyDescent="0.25">
      <c r="A18" s="5">
        <f t="shared" si="0"/>
        <v>14</v>
      </c>
      <c r="B18" s="11" t="s">
        <v>77</v>
      </c>
      <c r="C18" s="10">
        <v>0.01</v>
      </c>
      <c r="D18" s="12">
        <v>24440</v>
      </c>
      <c r="E18" s="16">
        <v>244</v>
      </c>
      <c r="F18" s="5"/>
      <c r="G18" s="47"/>
      <c r="H18" s="47"/>
    </row>
    <row r="19" spans="1:8" x14ac:dyDescent="0.25">
      <c r="A19" s="5">
        <f t="shared" si="0"/>
        <v>15</v>
      </c>
      <c r="B19" s="11" t="s">
        <v>14</v>
      </c>
      <c r="C19" s="10">
        <v>0.01</v>
      </c>
      <c r="D19" s="12">
        <v>18054</v>
      </c>
      <c r="E19" s="16">
        <v>181</v>
      </c>
      <c r="F19" s="5"/>
      <c r="G19" s="47"/>
      <c r="H19" s="47"/>
    </row>
    <row r="20" spans="1:8" x14ac:dyDescent="0.25">
      <c r="A20" s="5">
        <f t="shared" si="0"/>
        <v>16</v>
      </c>
      <c r="B20" s="11" t="s">
        <v>26</v>
      </c>
      <c r="C20" s="10">
        <v>0.01</v>
      </c>
      <c r="D20" s="12">
        <v>246594</v>
      </c>
      <c r="E20" s="16">
        <v>2466</v>
      </c>
      <c r="F20" s="5"/>
      <c r="G20" s="47"/>
      <c r="H20" s="47"/>
    </row>
    <row r="21" spans="1:8" x14ac:dyDescent="0.25">
      <c r="A21" s="5">
        <f t="shared" si="0"/>
        <v>17</v>
      </c>
      <c r="B21" s="11" t="s">
        <v>88</v>
      </c>
      <c r="C21" s="10">
        <v>0.01</v>
      </c>
      <c r="D21" s="12">
        <v>13083</v>
      </c>
      <c r="E21" s="16">
        <v>131</v>
      </c>
      <c r="F21" s="5"/>
      <c r="G21" s="47"/>
      <c r="H21" s="47"/>
    </row>
    <row r="22" spans="1:8" x14ac:dyDescent="0.25">
      <c r="A22" s="5">
        <f t="shared" si="0"/>
        <v>18</v>
      </c>
      <c r="B22" s="11" t="s">
        <v>92</v>
      </c>
      <c r="C22" s="10">
        <v>0.01</v>
      </c>
      <c r="D22" s="12">
        <v>4424</v>
      </c>
      <c r="E22" s="16">
        <v>44</v>
      </c>
      <c r="F22" s="5"/>
      <c r="G22" s="47"/>
      <c r="H22" s="47"/>
    </row>
    <row r="23" spans="1:8" x14ac:dyDescent="0.25">
      <c r="A23" s="5">
        <f t="shared" si="0"/>
        <v>19</v>
      </c>
      <c r="B23" s="11" t="s">
        <v>91</v>
      </c>
      <c r="C23" s="10">
        <v>0.01</v>
      </c>
      <c r="D23" s="12">
        <v>2500</v>
      </c>
      <c r="E23" s="16">
        <v>25</v>
      </c>
      <c r="F23" s="5"/>
      <c r="G23" s="47"/>
      <c r="H23" s="47"/>
    </row>
    <row r="24" spans="1:8" x14ac:dyDescent="0.25">
      <c r="A24" s="5">
        <f t="shared" si="0"/>
        <v>20</v>
      </c>
      <c r="B24" s="11" t="s">
        <v>31</v>
      </c>
      <c r="C24" s="10">
        <v>0.01</v>
      </c>
      <c r="D24" s="12">
        <v>7500</v>
      </c>
      <c r="E24" s="16">
        <v>75</v>
      </c>
      <c r="F24" s="5"/>
      <c r="G24" s="47"/>
      <c r="H24" s="47"/>
    </row>
    <row r="25" spans="1:8" x14ac:dyDescent="0.25">
      <c r="A25" s="5">
        <f t="shared" si="0"/>
        <v>21</v>
      </c>
      <c r="B25" s="11" t="s">
        <v>22</v>
      </c>
      <c r="C25" s="10">
        <v>0.01</v>
      </c>
      <c r="D25" s="12">
        <v>2500</v>
      </c>
      <c r="E25" s="16">
        <v>25</v>
      </c>
      <c r="F25" s="5"/>
      <c r="G25" s="47"/>
      <c r="H25" s="47"/>
    </row>
    <row r="26" spans="1:8" x14ac:dyDescent="0.25">
      <c r="A26" s="5">
        <f t="shared" si="0"/>
        <v>22</v>
      </c>
      <c r="B26" s="11" t="s">
        <v>25</v>
      </c>
      <c r="C26" s="10">
        <v>0.01</v>
      </c>
      <c r="D26" s="12">
        <v>7400</v>
      </c>
      <c r="E26" s="16">
        <v>74</v>
      </c>
      <c r="F26" s="5"/>
      <c r="G26" s="47"/>
      <c r="H26" s="47"/>
    </row>
    <row r="27" spans="1:8" x14ac:dyDescent="0.25">
      <c r="A27" s="5">
        <f t="shared" si="0"/>
        <v>23</v>
      </c>
      <c r="B27" s="11" t="s">
        <v>21</v>
      </c>
      <c r="C27" s="10">
        <v>0.01</v>
      </c>
      <c r="D27" s="12">
        <v>4300</v>
      </c>
      <c r="E27" s="16">
        <v>43</v>
      </c>
      <c r="F27" s="5"/>
      <c r="G27" s="47"/>
      <c r="H27" s="47"/>
    </row>
    <row r="28" spans="1:8" x14ac:dyDescent="0.25">
      <c r="A28" s="5">
        <f t="shared" si="0"/>
        <v>24</v>
      </c>
      <c r="B28" s="11" t="s">
        <v>39</v>
      </c>
      <c r="C28" s="10">
        <v>0.01</v>
      </c>
      <c r="D28" s="12">
        <v>2500</v>
      </c>
      <c r="E28" s="16">
        <v>25</v>
      </c>
      <c r="F28" s="5"/>
      <c r="G28" s="47"/>
      <c r="H28" s="47"/>
    </row>
    <row r="29" spans="1:8" x14ac:dyDescent="0.25">
      <c r="A29" s="5">
        <f t="shared" si="0"/>
        <v>25</v>
      </c>
      <c r="B29" s="11" t="s">
        <v>24</v>
      </c>
      <c r="C29" s="10">
        <v>0.01</v>
      </c>
      <c r="D29" s="12">
        <v>3200</v>
      </c>
      <c r="E29" s="16">
        <v>32</v>
      </c>
      <c r="F29" s="5"/>
      <c r="G29" s="47"/>
      <c r="H29" s="47"/>
    </row>
    <row r="30" spans="1:8" x14ac:dyDescent="0.25">
      <c r="A30" s="5">
        <f t="shared" si="0"/>
        <v>26</v>
      </c>
      <c r="B30" s="11" t="s">
        <v>57</v>
      </c>
      <c r="C30" s="10">
        <v>0.01</v>
      </c>
      <c r="D30" s="12">
        <v>8800</v>
      </c>
      <c r="E30" s="16">
        <v>88</v>
      </c>
      <c r="F30" s="5"/>
      <c r="G30" s="47"/>
      <c r="H30" s="47"/>
    </row>
    <row r="31" spans="1:8" x14ac:dyDescent="0.25">
      <c r="A31" s="5">
        <f t="shared" si="0"/>
        <v>27</v>
      </c>
      <c r="B31" s="11" t="s">
        <v>12</v>
      </c>
      <c r="C31" s="10">
        <v>0.01</v>
      </c>
      <c r="D31" s="12">
        <v>50000</v>
      </c>
      <c r="E31" s="16">
        <v>500</v>
      </c>
      <c r="F31" s="5"/>
      <c r="G31" s="47"/>
      <c r="H31" s="47"/>
    </row>
    <row r="32" spans="1:8" x14ac:dyDescent="0.25">
      <c r="A32" s="5">
        <f t="shared" si="0"/>
        <v>28</v>
      </c>
      <c r="B32" s="11" t="s">
        <v>10</v>
      </c>
      <c r="C32" s="10">
        <v>0.01</v>
      </c>
      <c r="D32" s="12">
        <v>40000</v>
      </c>
      <c r="E32" s="16">
        <v>400</v>
      </c>
      <c r="F32" s="5"/>
      <c r="G32" s="47"/>
      <c r="H32" s="47"/>
    </row>
    <row r="33" spans="1:8" x14ac:dyDescent="0.25">
      <c r="A33" s="5">
        <f t="shared" si="0"/>
        <v>29</v>
      </c>
      <c r="B33" s="11" t="s">
        <v>11</v>
      </c>
      <c r="C33" s="10">
        <v>0.01</v>
      </c>
      <c r="D33" s="12">
        <v>50000</v>
      </c>
      <c r="E33" s="16">
        <v>500</v>
      </c>
      <c r="F33" s="5"/>
      <c r="G33" s="47"/>
      <c r="H33" s="47"/>
    </row>
    <row r="34" spans="1:8" x14ac:dyDescent="0.25">
      <c r="A34" s="5">
        <f t="shared" si="0"/>
        <v>30</v>
      </c>
      <c r="B34" s="11" t="s">
        <v>51</v>
      </c>
      <c r="C34" s="10">
        <v>0.01</v>
      </c>
      <c r="D34" s="12">
        <v>25000</v>
      </c>
      <c r="E34" s="16">
        <v>250</v>
      </c>
      <c r="F34" s="5"/>
      <c r="G34" s="47"/>
      <c r="H34" s="47"/>
    </row>
    <row r="35" spans="1:8" x14ac:dyDescent="0.25">
      <c r="A35" s="5">
        <f t="shared" si="0"/>
        <v>31</v>
      </c>
      <c r="B35" s="11" t="s">
        <v>78</v>
      </c>
      <c r="C35" s="10">
        <v>0.01</v>
      </c>
      <c r="D35" s="12">
        <v>50000</v>
      </c>
      <c r="E35" s="16">
        <v>500</v>
      </c>
      <c r="F35" s="5"/>
      <c r="G35" s="47"/>
      <c r="H35" s="47"/>
    </row>
    <row r="36" spans="1:8" x14ac:dyDescent="0.25">
      <c r="A36" s="5">
        <f t="shared" si="0"/>
        <v>32</v>
      </c>
      <c r="B36" s="11" t="s">
        <v>13</v>
      </c>
      <c r="C36" s="10">
        <v>0.01</v>
      </c>
      <c r="D36" s="12">
        <v>30000</v>
      </c>
      <c r="E36" s="16">
        <v>300</v>
      </c>
      <c r="F36" s="5"/>
      <c r="G36" s="47"/>
      <c r="H36" s="47"/>
    </row>
    <row r="37" spans="1:8" x14ac:dyDescent="0.25">
      <c r="A37" s="5">
        <f t="shared" si="0"/>
        <v>33</v>
      </c>
      <c r="B37" s="11" t="s">
        <v>60</v>
      </c>
      <c r="C37" s="10">
        <v>0.01</v>
      </c>
      <c r="D37" s="12">
        <v>50000</v>
      </c>
      <c r="E37" s="16">
        <v>500</v>
      </c>
      <c r="F37" s="5"/>
      <c r="G37" s="47"/>
      <c r="H37" s="47"/>
    </row>
    <row r="38" spans="1:8" x14ac:dyDescent="0.25">
      <c r="A38" s="5">
        <f t="shared" si="0"/>
        <v>34</v>
      </c>
      <c r="B38" s="11" t="s">
        <v>38</v>
      </c>
      <c r="C38" s="10">
        <v>0.01</v>
      </c>
      <c r="D38" s="12">
        <v>50000</v>
      </c>
      <c r="E38" s="16">
        <v>500</v>
      </c>
      <c r="F38" s="5"/>
      <c r="G38" s="47"/>
      <c r="H38" s="47"/>
    </row>
    <row r="39" spans="1:8" x14ac:dyDescent="0.25">
      <c r="A39" s="5">
        <f t="shared" si="0"/>
        <v>35</v>
      </c>
      <c r="B39" s="11" t="s">
        <v>26</v>
      </c>
      <c r="C39" s="10">
        <v>0.01</v>
      </c>
      <c r="D39" s="12">
        <v>144851</v>
      </c>
      <c r="E39" s="16">
        <v>1448</v>
      </c>
      <c r="F39" s="5"/>
      <c r="G39" s="47"/>
      <c r="H39" s="47"/>
    </row>
    <row r="40" spans="1:8" x14ac:dyDescent="0.25">
      <c r="A40" s="5">
        <f t="shared" si="0"/>
        <v>36</v>
      </c>
      <c r="B40" s="11" t="s">
        <v>38</v>
      </c>
      <c r="C40" s="10">
        <v>0.01</v>
      </c>
      <c r="D40" s="12">
        <v>18000</v>
      </c>
      <c r="E40" s="16">
        <v>180</v>
      </c>
      <c r="F40" s="5"/>
      <c r="G40" s="47"/>
      <c r="H40" s="47"/>
    </row>
    <row r="41" spans="1:8" x14ac:dyDescent="0.25">
      <c r="A41" s="5">
        <f t="shared" si="0"/>
        <v>37</v>
      </c>
      <c r="B41" s="11" t="s">
        <v>60</v>
      </c>
      <c r="C41" s="10">
        <v>0.01</v>
      </c>
      <c r="D41" s="12">
        <v>30000</v>
      </c>
      <c r="E41" s="16">
        <v>300</v>
      </c>
      <c r="F41" s="5"/>
      <c r="G41" s="47"/>
      <c r="H41" s="47"/>
    </row>
    <row r="42" spans="1:8" x14ac:dyDescent="0.25">
      <c r="A42" s="5">
        <f t="shared" si="0"/>
        <v>38</v>
      </c>
      <c r="B42" s="11" t="s">
        <v>78</v>
      </c>
      <c r="C42" s="10">
        <v>0.01</v>
      </c>
      <c r="D42" s="12">
        <v>50000</v>
      </c>
      <c r="E42" s="16">
        <v>500</v>
      </c>
      <c r="F42" s="5"/>
      <c r="G42" s="47"/>
      <c r="H42" s="47"/>
    </row>
    <row r="43" spans="1:8" x14ac:dyDescent="0.25">
      <c r="A43" s="5">
        <f t="shared" si="0"/>
        <v>39</v>
      </c>
      <c r="B43" s="11" t="s">
        <v>12</v>
      </c>
      <c r="C43" s="10">
        <v>0.01</v>
      </c>
      <c r="D43" s="12">
        <v>50000</v>
      </c>
      <c r="E43" s="16">
        <v>500</v>
      </c>
      <c r="F43" s="5"/>
      <c r="G43" s="47"/>
      <c r="H43" s="47"/>
    </row>
    <row r="44" spans="1:8" x14ac:dyDescent="0.25">
      <c r="A44" s="5">
        <f t="shared" si="0"/>
        <v>40</v>
      </c>
      <c r="B44" s="11" t="s">
        <v>11</v>
      </c>
      <c r="C44" s="10">
        <v>0.01</v>
      </c>
      <c r="D44" s="12">
        <v>50000</v>
      </c>
      <c r="E44" s="16">
        <v>500</v>
      </c>
      <c r="F44" s="5"/>
      <c r="G44" s="47"/>
      <c r="H44" s="47"/>
    </row>
    <row r="45" spans="1:8" x14ac:dyDescent="0.25">
      <c r="A45" s="5">
        <f t="shared" si="0"/>
        <v>41</v>
      </c>
      <c r="B45" s="11" t="s">
        <v>10</v>
      </c>
      <c r="C45" s="10">
        <v>0.01</v>
      </c>
      <c r="D45" s="12">
        <v>10000</v>
      </c>
      <c r="E45" s="16">
        <v>100</v>
      </c>
      <c r="F45" s="5"/>
      <c r="G45" s="47"/>
      <c r="H45" s="47"/>
    </row>
    <row r="46" spans="1:8" x14ac:dyDescent="0.25">
      <c r="A46" s="5">
        <f t="shared" si="0"/>
        <v>42</v>
      </c>
      <c r="B46" s="11" t="s">
        <v>57</v>
      </c>
      <c r="C46" s="10">
        <v>0.01</v>
      </c>
      <c r="D46" s="12">
        <v>9300</v>
      </c>
      <c r="E46" s="16">
        <v>93</v>
      </c>
      <c r="F46" s="5"/>
      <c r="G46" s="47"/>
      <c r="H46" s="47"/>
    </row>
    <row r="47" spans="1:8" x14ac:dyDescent="0.25">
      <c r="A47" s="5">
        <f t="shared" si="0"/>
        <v>43</v>
      </c>
      <c r="B47" s="11" t="s">
        <v>24</v>
      </c>
      <c r="C47" s="10">
        <v>0.01</v>
      </c>
      <c r="D47" s="12">
        <v>3900</v>
      </c>
      <c r="E47" s="16">
        <v>39</v>
      </c>
      <c r="F47" s="5"/>
      <c r="G47" s="47"/>
      <c r="H47" s="47"/>
    </row>
    <row r="48" spans="1:8" x14ac:dyDescent="0.25">
      <c r="A48" s="5">
        <f t="shared" si="0"/>
        <v>44</v>
      </c>
      <c r="B48" s="11" t="s">
        <v>25</v>
      </c>
      <c r="C48" s="10">
        <v>0.01</v>
      </c>
      <c r="D48" s="12">
        <v>6100</v>
      </c>
      <c r="E48" s="16">
        <v>61</v>
      </c>
      <c r="F48" s="5"/>
      <c r="G48" s="47"/>
      <c r="H48" s="47"/>
    </row>
    <row r="49" spans="1:8" x14ac:dyDescent="0.25">
      <c r="A49" s="5">
        <f t="shared" si="0"/>
        <v>45</v>
      </c>
      <c r="B49" s="11" t="s">
        <v>30</v>
      </c>
      <c r="C49" s="10">
        <v>0.01</v>
      </c>
      <c r="D49" s="12">
        <v>7250</v>
      </c>
      <c r="E49" s="16">
        <v>72</v>
      </c>
      <c r="F49" s="5"/>
      <c r="G49" s="47"/>
      <c r="H49" s="47"/>
    </row>
    <row r="50" spans="1:8" x14ac:dyDescent="0.25">
      <c r="A50" s="5">
        <f t="shared" si="0"/>
        <v>46</v>
      </c>
      <c r="B50" s="11" t="s">
        <v>22</v>
      </c>
      <c r="C50" s="10">
        <v>0.01</v>
      </c>
      <c r="D50" s="12">
        <v>2650</v>
      </c>
      <c r="E50" s="16">
        <v>26</v>
      </c>
      <c r="F50" s="5"/>
      <c r="G50" s="47"/>
      <c r="H50" s="47"/>
    </row>
    <row r="51" spans="1:8" x14ac:dyDescent="0.25">
      <c r="A51" s="5">
        <f t="shared" si="0"/>
        <v>47</v>
      </c>
      <c r="B51" s="11" t="s">
        <v>31</v>
      </c>
      <c r="C51" s="10">
        <v>0.01</v>
      </c>
      <c r="D51" s="22">
        <v>2500</v>
      </c>
      <c r="E51" s="16">
        <v>25</v>
      </c>
      <c r="F51" s="5"/>
      <c r="G51" s="47"/>
      <c r="H51" s="47"/>
    </row>
    <row r="52" spans="1:8" x14ac:dyDescent="0.25">
      <c r="A52" s="5">
        <f t="shared" si="0"/>
        <v>48</v>
      </c>
      <c r="B52" s="11" t="s">
        <v>26</v>
      </c>
      <c r="C52" s="10">
        <v>0.01</v>
      </c>
      <c r="D52" s="8">
        <v>175453</v>
      </c>
      <c r="E52" s="16">
        <v>1755</v>
      </c>
      <c r="F52" s="7"/>
      <c r="G52" s="47"/>
      <c r="H52" s="47"/>
    </row>
    <row r="53" spans="1:8" x14ac:dyDescent="0.25">
      <c r="A53" s="5">
        <f t="shared" si="0"/>
        <v>49</v>
      </c>
      <c r="B53" s="11" t="s">
        <v>77</v>
      </c>
      <c r="C53" s="10">
        <v>0.01</v>
      </c>
      <c r="D53" s="8">
        <v>60868</v>
      </c>
      <c r="E53" s="16">
        <v>609</v>
      </c>
      <c r="F53" s="7"/>
      <c r="G53" s="47"/>
      <c r="H53" s="47"/>
    </row>
    <row r="54" spans="1:8" x14ac:dyDescent="0.25">
      <c r="A54" s="5">
        <f t="shared" si="0"/>
        <v>50</v>
      </c>
      <c r="B54" s="11" t="s">
        <v>14</v>
      </c>
      <c r="C54" s="10">
        <v>0.01</v>
      </c>
      <c r="D54" s="8">
        <v>141396</v>
      </c>
      <c r="E54" s="16">
        <v>1414</v>
      </c>
      <c r="F54" s="7"/>
      <c r="G54" s="47"/>
      <c r="H54" s="47"/>
    </row>
    <row r="55" spans="1:8" x14ac:dyDescent="0.25">
      <c r="A55" s="5">
        <f t="shared" si="0"/>
        <v>51</v>
      </c>
      <c r="B55" s="11" t="s">
        <v>60</v>
      </c>
      <c r="C55" s="10">
        <v>0.01</v>
      </c>
      <c r="D55" s="8">
        <v>10000</v>
      </c>
      <c r="E55" s="16">
        <v>100</v>
      </c>
      <c r="F55" s="7"/>
      <c r="G55" s="47"/>
      <c r="H55" s="47"/>
    </row>
    <row r="56" spans="1:8" x14ac:dyDescent="0.25">
      <c r="A56" s="5">
        <f t="shared" si="0"/>
        <v>52</v>
      </c>
      <c r="B56" s="11" t="s">
        <v>78</v>
      </c>
      <c r="C56" s="10">
        <v>0.01</v>
      </c>
      <c r="D56" s="8">
        <v>20000</v>
      </c>
      <c r="E56" s="16">
        <v>200</v>
      </c>
      <c r="F56" s="7"/>
      <c r="G56" s="47"/>
      <c r="H56" s="47"/>
    </row>
    <row r="57" spans="1:8" x14ac:dyDescent="0.25">
      <c r="A57" s="5">
        <f t="shared" si="0"/>
        <v>53</v>
      </c>
      <c r="B57" s="11" t="s">
        <v>12</v>
      </c>
      <c r="C57" s="10">
        <v>0.01</v>
      </c>
      <c r="D57" s="8">
        <v>25000</v>
      </c>
      <c r="E57" s="16">
        <v>250</v>
      </c>
      <c r="F57" s="7"/>
      <c r="G57" s="47"/>
      <c r="H57" s="47"/>
    </row>
    <row r="58" spans="1:8" x14ac:dyDescent="0.25">
      <c r="A58" s="5">
        <f t="shared" si="0"/>
        <v>54</v>
      </c>
      <c r="B58" s="11" t="s">
        <v>11</v>
      </c>
      <c r="C58" s="10">
        <v>0.01</v>
      </c>
      <c r="D58" s="8">
        <v>50000</v>
      </c>
      <c r="E58" s="16">
        <v>500</v>
      </c>
      <c r="F58" s="7"/>
      <c r="G58" s="47"/>
      <c r="H58" s="47"/>
    </row>
    <row r="59" spans="1:8" x14ac:dyDescent="0.25">
      <c r="A59" s="5">
        <f t="shared" si="0"/>
        <v>55</v>
      </c>
      <c r="B59" s="11" t="s">
        <v>57</v>
      </c>
      <c r="C59" s="10">
        <v>0.01</v>
      </c>
      <c r="D59" s="8">
        <v>9300</v>
      </c>
      <c r="E59" s="16">
        <v>93</v>
      </c>
      <c r="F59" s="7"/>
      <c r="G59" s="47"/>
      <c r="H59" s="47"/>
    </row>
    <row r="60" spans="1:8" x14ac:dyDescent="0.25">
      <c r="A60" s="5">
        <f t="shared" si="0"/>
        <v>56</v>
      </c>
      <c r="B60" s="11" t="s">
        <v>24</v>
      </c>
      <c r="C60" s="10">
        <v>0.01</v>
      </c>
      <c r="D60" s="8">
        <v>2900</v>
      </c>
      <c r="E60" s="16">
        <v>29</v>
      </c>
      <c r="F60" s="7"/>
      <c r="G60" s="47"/>
      <c r="H60" s="47"/>
    </row>
    <row r="61" spans="1:8" x14ac:dyDescent="0.25">
      <c r="A61" s="5">
        <f t="shared" si="0"/>
        <v>57</v>
      </c>
      <c r="B61" s="11" t="s">
        <v>25</v>
      </c>
      <c r="C61" s="10">
        <v>0.01</v>
      </c>
      <c r="D61" s="8">
        <v>14800</v>
      </c>
      <c r="E61" s="16">
        <v>148</v>
      </c>
      <c r="F61" s="7"/>
      <c r="G61" s="47"/>
      <c r="H61" s="47"/>
    </row>
    <row r="62" spans="1:8" x14ac:dyDescent="0.25">
      <c r="A62" s="5">
        <f t="shared" si="0"/>
        <v>58</v>
      </c>
      <c r="B62" s="11" t="s">
        <v>30</v>
      </c>
      <c r="C62" s="10">
        <v>0.01</v>
      </c>
      <c r="D62" s="8">
        <v>3575</v>
      </c>
      <c r="E62" s="16">
        <v>35</v>
      </c>
      <c r="F62" s="7"/>
      <c r="G62" s="47"/>
      <c r="H62" s="47"/>
    </row>
    <row r="63" spans="1:8" x14ac:dyDescent="0.25">
      <c r="A63" s="5">
        <f t="shared" si="0"/>
        <v>59</v>
      </c>
      <c r="B63" s="11" t="s">
        <v>22</v>
      </c>
      <c r="C63" s="10">
        <v>0.01</v>
      </c>
      <c r="D63" s="8">
        <v>2650</v>
      </c>
      <c r="E63" s="16">
        <v>26</v>
      </c>
      <c r="F63" s="7"/>
      <c r="G63" s="47"/>
      <c r="H63" s="47"/>
    </row>
    <row r="64" spans="1:8" x14ac:dyDescent="0.25">
      <c r="A64" s="5">
        <f t="shared" si="0"/>
        <v>60</v>
      </c>
      <c r="B64" s="11" t="s">
        <v>31</v>
      </c>
      <c r="C64" s="10">
        <v>0.01</v>
      </c>
      <c r="D64" s="8">
        <v>3750</v>
      </c>
      <c r="E64" s="16">
        <v>37</v>
      </c>
      <c r="F64" s="7"/>
      <c r="G64" s="47"/>
      <c r="H64" s="47"/>
    </row>
    <row r="65" spans="1:8" x14ac:dyDescent="0.25">
      <c r="A65" s="5">
        <f t="shared" si="0"/>
        <v>61</v>
      </c>
      <c r="B65" s="11" t="s">
        <v>21</v>
      </c>
      <c r="C65" s="10">
        <v>0.01</v>
      </c>
      <c r="D65" s="8">
        <v>2500</v>
      </c>
      <c r="E65" s="16">
        <v>25</v>
      </c>
      <c r="F65" s="7"/>
      <c r="G65" s="47"/>
      <c r="H65" s="47"/>
    </row>
    <row r="66" spans="1:8" x14ac:dyDescent="0.25">
      <c r="A66" s="5">
        <f t="shared" si="0"/>
        <v>62</v>
      </c>
      <c r="B66" s="11" t="s">
        <v>50</v>
      </c>
      <c r="C66" s="10">
        <v>0.01</v>
      </c>
      <c r="D66" s="8">
        <v>100000</v>
      </c>
      <c r="E66" s="16">
        <v>1000</v>
      </c>
      <c r="F66" s="7"/>
      <c r="G66" s="47"/>
      <c r="H66" s="47"/>
    </row>
    <row r="67" spans="1:8" x14ac:dyDescent="0.25">
      <c r="A67" s="5">
        <f t="shared" si="0"/>
        <v>63</v>
      </c>
      <c r="B67" s="11" t="s">
        <v>77</v>
      </c>
      <c r="C67" s="10">
        <v>0.01</v>
      </c>
      <c r="D67" s="8">
        <v>26334</v>
      </c>
      <c r="E67" s="16">
        <v>263</v>
      </c>
      <c r="F67" s="7"/>
      <c r="G67" s="47"/>
      <c r="H67" s="47"/>
    </row>
    <row r="68" spans="1:8" x14ac:dyDescent="0.25">
      <c r="A68" s="5">
        <f t="shared" si="0"/>
        <v>64</v>
      </c>
      <c r="B68" s="11" t="s">
        <v>26</v>
      </c>
      <c r="C68" s="10">
        <v>0.01</v>
      </c>
      <c r="D68" s="8">
        <v>183994</v>
      </c>
      <c r="E68" s="16">
        <v>1840</v>
      </c>
      <c r="F68" s="7"/>
      <c r="G68" s="47"/>
      <c r="H68" s="47"/>
    </row>
    <row r="69" spans="1:8" x14ac:dyDescent="0.25">
      <c r="A69" s="5">
        <f t="shared" si="0"/>
        <v>65</v>
      </c>
      <c r="B69" s="11" t="s">
        <v>14</v>
      </c>
      <c r="C69" s="10">
        <v>0.01</v>
      </c>
      <c r="D69" s="8">
        <v>34500</v>
      </c>
      <c r="E69" s="16">
        <v>345</v>
      </c>
      <c r="F69" s="7"/>
      <c r="G69" s="47"/>
      <c r="H69" s="47"/>
    </row>
    <row r="70" spans="1:8" ht="15.75" thickBot="1" x14ac:dyDescent="0.3">
      <c r="A70" s="5"/>
      <c r="B70" s="25" t="s">
        <v>62</v>
      </c>
      <c r="C70" s="27"/>
      <c r="D70" s="28">
        <f>SUM(D4:D69)</f>
        <v>2233766</v>
      </c>
      <c r="E70" s="28">
        <f>SUM(E4:E69)</f>
        <v>22335</v>
      </c>
      <c r="F70" s="27"/>
      <c r="G70" s="47"/>
    </row>
    <row r="71" spans="1:8" ht="15.75" thickTop="1" x14ac:dyDescent="0.25">
      <c r="A71" s="5"/>
      <c r="B71" s="5"/>
      <c r="C71" s="26"/>
      <c r="D71" s="26"/>
      <c r="E71" s="26"/>
      <c r="F71" s="26"/>
      <c r="G71" s="47"/>
    </row>
    <row r="72" spans="1:8" x14ac:dyDescent="0.25">
      <c r="A72" s="6" t="s">
        <v>0</v>
      </c>
      <c r="B72" s="7" t="s">
        <v>1</v>
      </c>
      <c r="C72" s="7" t="s">
        <v>2</v>
      </c>
      <c r="D72" s="8" t="s">
        <v>3</v>
      </c>
      <c r="E72" s="8" t="s">
        <v>4</v>
      </c>
      <c r="F72" s="7" t="s">
        <v>5</v>
      </c>
      <c r="G72" s="47"/>
    </row>
    <row r="73" spans="1:8" x14ac:dyDescent="0.25">
      <c r="A73" s="5"/>
      <c r="B73" s="9" t="s">
        <v>36</v>
      </c>
      <c r="C73" s="5"/>
      <c r="D73" s="69"/>
      <c r="E73" s="5"/>
      <c r="F73" s="55"/>
      <c r="G73" s="47"/>
    </row>
    <row r="74" spans="1:8" x14ac:dyDescent="0.25">
      <c r="A74" s="69">
        <v>1</v>
      </c>
      <c r="B74" s="11" t="s">
        <v>42</v>
      </c>
      <c r="C74" s="15">
        <v>0.02</v>
      </c>
      <c r="D74" s="57">
        <v>353000</v>
      </c>
      <c r="E74" s="16">
        <v>7060</v>
      </c>
      <c r="F74" s="93"/>
      <c r="G74" s="47"/>
      <c r="H74" s="47"/>
    </row>
    <row r="75" spans="1:8" x14ac:dyDescent="0.25">
      <c r="A75" s="69">
        <f>A74+1</f>
        <v>2</v>
      </c>
      <c r="B75" s="11" t="s">
        <v>42</v>
      </c>
      <c r="C75" s="15">
        <v>0.02</v>
      </c>
      <c r="D75" s="57">
        <v>353000</v>
      </c>
      <c r="E75" s="16">
        <v>7060</v>
      </c>
      <c r="F75" s="93"/>
      <c r="G75" s="47"/>
      <c r="H75" s="47"/>
    </row>
    <row r="76" spans="1:8" x14ac:dyDescent="0.25">
      <c r="A76" s="69">
        <f t="shared" ref="A76:A80" si="1">A75+1</f>
        <v>3</v>
      </c>
      <c r="B76" s="11" t="s">
        <v>43</v>
      </c>
      <c r="C76" s="15">
        <v>0.02</v>
      </c>
      <c r="D76" s="57">
        <v>76733</v>
      </c>
      <c r="E76" s="16">
        <v>1535</v>
      </c>
      <c r="F76" s="93"/>
      <c r="G76" s="47"/>
      <c r="H76" s="47"/>
    </row>
    <row r="77" spans="1:8" x14ac:dyDescent="0.25">
      <c r="A77" s="69">
        <f t="shared" si="1"/>
        <v>4</v>
      </c>
      <c r="B77" s="11" t="s">
        <v>16</v>
      </c>
      <c r="C77" s="15">
        <v>0.02</v>
      </c>
      <c r="D77" s="57">
        <v>39946</v>
      </c>
      <c r="E77" s="16">
        <v>799</v>
      </c>
      <c r="F77" s="93"/>
      <c r="G77" s="47"/>
      <c r="H77" s="47"/>
    </row>
    <row r="78" spans="1:8" x14ac:dyDescent="0.25">
      <c r="A78" s="69">
        <f t="shared" si="1"/>
        <v>5</v>
      </c>
      <c r="B78" s="11" t="s">
        <v>42</v>
      </c>
      <c r="C78" s="15">
        <v>0.02</v>
      </c>
      <c r="D78" s="57">
        <v>353000</v>
      </c>
      <c r="E78" s="16">
        <v>7060</v>
      </c>
      <c r="F78" s="93"/>
      <c r="G78" s="47"/>
      <c r="H78" s="47"/>
    </row>
    <row r="79" spans="1:8" x14ac:dyDescent="0.25">
      <c r="A79" s="69">
        <f t="shared" si="1"/>
        <v>6</v>
      </c>
      <c r="B79" s="11" t="s">
        <v>93</v>
      </c>
      <c r="C79" s="15">
        <v>0.02</v>
      </c>
      <c r="D79" s="57">
        <v>500000</v>
      </c>
      <c r="E79" s="16">
        <v>10000</v>
      </c>
      <c r="F79" s="93"/>
      <c r="G79" s="47"/>
      <c r="H79" s="47"/>
    </row>
    <row r="80" spans="1:8" x14ac:dyDescent="0.25">
      <c r="A80" s="69">
        <f t="shared" si="1"/>
        <v>7</v>
      </c>
      <c r="B80" s="11" t="s">
        <v>42</v>
      </c>
      <c r="C80" s="15">
        <v>0.02</v>
      </c>
      <c r="D80" s="57">
        <v>353000</v>
      </c>
      <c r="E80" s="16">
        <v>7060</v>
      </c>
      <c r="F80" s="93"/>
      <c r="G80" s="47"/>
      <c r="H80" s="47"/>
    </row>
    <row r="81" spans="1:8" x14ac:dyDescent="0.25">
      <c r="B81" s="88"/>
      <c r="C81" s="89"/>
      <c r="D81" s="90"/>
      <c r="E81" s="91"/>
      <c r="F81" s="92"/>
      <c r="H81" s="47"/>
    </row>
    <row r="82" spans="1:8" ht="15.75" thickBot="1" x14ac:dyDescent="0.3">
      <c r="B82" s="81" t="s">
        <v>6</v>
      </c>
      <c r="C82" s="62"/>
      <c r="D82" s="82">
        <f>SUM(D74:D80)</f>
        <v>2028679</v>
      </c>
      <c r="E82" s="80">
        <f>SUM(E74:E80)</f>
        <v>40574</v>
      </c>
      <c r="F82" s="80">
        <f>SUM(F74:F80)</f>
        <v>0</v>
      </c>
    </row>
    <row r="83" spans="1:8" ht="15.75" thickTop="1" x14ac:dyDescent="0.25">
      <c r="B83" s="77"/>
      <c r="F83" s="79"/>
    </row>
    <row r="84" spans="1:8" ht="15.75" x14ac:dyDescent="0.25">
      <c r="A84" s="5"/>
      <c r="B84" s="97" t="s">
        <v>94</v>
      </c>
      <c r="C84" s="5"/>
      <c r="D84" s="5"/>
      <c r="E84" s="5"/>
      <c r="F84" s="78"/>
    </row>
    <row r="85" spans="1:8" x14ac:dyDescent="0.25">
      <c r="A85" s="5">
        <v>1</v>
      </c>
      <c r="B85" s="20" t="s">
        <v>69</v>
      </c>
      <c r="C85" s="21">
        <v>0.05</v>
      </c>
      <c r="D85" s="98">
        <v>6270</v>
      </c>
      <c r="E85" s="5">
        <v>314</v>
      </c>
      <c r="F85" s="78"/>
    </row>
    <row r="86" spans="1:8" x14ac:dyDescent="0.25">
      <c r="A86" s="5">
        <v>2</v>
      </c>
      <c r="B86" s="20" t="s">
        <v>70</v>
      </c>
      <c r="C86" s="21">
        <v>0.05</v>
      </c>
      <c r="D86" s="98">
        <v>4750</v>
      </c>
      <c r="E86" s="5">
        <v>238</v>
      </c>
      <c r="F86" s="78"/>
    </row>
    <row r="87" spans="1:8" x14ac:dyDescent="0.25">
      <c r="A87" s="5">
        <v>3</v>
      </c>
      <c r="B87" s="20" t="s">
        <v>71</v>
      </c>
      <c r="C87" s="21">
        <v>0.05</v>
      </c>
      <c r="D87" s="98">
        <v>2850</v>
      </c>
      <c r="E87" s="5">
        <v>143</v>
      </c>
      <c r="F87" s="78"/>
    </row>
    <row r="88" spans="1:8" x14ac:dyDescent="0.25">
      <c r="A88" s="5">
        <v>4</v>
      </c>
      <c r="B88" s="20" t="s">
        <v>72</v>
      </c>
      <c r="C88" s="21">
        <v>0.05</v>
      </c>
      <c r="D88" s="98">
        <v>2850</v>
      </c>
      <c r="E88" s="5">
        <v>143</v>
      </c>
      <c r="F88" s="78"/>
    </row>
    <row r="89" spans="1:8" x14ac:dyDescent="0.25">
      <c r="A89" s="5">
        <v>5</v>
      </c>
      <c r="B89" s="20" t="s">
        <v>73</v>
      </c>
      <c r="C89" s="21">
        <v>0.05</v>
      </c>
      <c r="D89" s="98">
        <v>2280</v>
      </c>
      <c r="E89" s="5">
        <v>114</v>
      </c>
      <c r="F89" s="78"/>
    </row>
    <row r="90" spans="1:8" x14ac:dyDescent="0.25">
      <c r="A90" s="5">
        <v>6</v>
      </c>
      <c r="B90" s="20" t="s">
        <v>69</v>
      </c>
      <c r="C90" s="21">
        <v>0.05</v>
      </c>
      <c r="D90" s="98">
        <v>7920</v>
      </c>
      <c r="E90" s="5">
        <v>396</v>
      </c>
      <c r="F90" s="78"/>
    </row>
    <row r="91" spans="1:8" x14ac:dyDescent="0.25">
      <c r="A91" s="5">
        <v>7</v>
      </c>
      <c r="B91" s="20" t="s">
        <v>70</v>
      </c>
      <c r="C91" s="21">
        <v>0.05</v>
      </c>
      <c r="D91" s="98">
        <v>5000</v>
      </c>
      <c r="E91" s="5">
        <v>300</v>
      </c>
      <c r="F91" s="78"/>
    </row>
    <row r="92" spans="1:8" x14ac:dyDescent="0.25">
      <c r="A92" s="5">
        <v>8</v>
      </c>
      <c r="B92" s="20" t="s">
        <v>71</v>
      </c>
      <c r="C92" s="21">
        <v>0.05</v>
      </c>
      <c r="D92" s="98">
        <v>3600</v>
      </c>
      <c r="E92" s="5">
        <v>180</v>
      </c>
      <c r="F92" s="78"/>
    </row>
    <row r="93" spans="1:8" x14ac:dyDescent="0.25">
      <c r="A93" s="5">
        <v>9</v>
      </c>
      <c r="B93" s="20" t="s">
        <v>72</v>
      </c>
      <c r="C93" s="21">
        <v>0.05</v>
      </c>
      <c r="D93" s="98">
        <v>3600</v>
      </c>
      <c r="E93" s="5">
        <v>180</v>
      </c>
      <c r="F93" s="78"/>
    </row>
    <row r="94" spans="1:8" x14ac:dyDescent="0.25">
      <c r="A94" s="5">
        <v>10</v>
      </c>
      <c r="B94" s="20" t="s">
        <v>73</v>
      </c>
      <c r="C94" s="21">
        <v>0.05</v>
      </c>
      <c r="D94" s="98">
        <v>2880</v>
      </c>
      <c r="E94" s="5">
        <v>144</v>
      </c>
      <c r="F94" s="78"/>
    </row>
    <row r="95" spans="1:8" ht="15.75" thickBot="1" x14ac:dyDescent="0.3">
      <c r="A95" s="5"/>
      <c r="B95" s="20"/>
      <c r="C95" s="100" t="s">
        <v>6</v>
      </c>
      <c r="D95" s="101">
        <f>SUM(D85:D94)</f>
        <v>42000</v>
      </c>
      <c r="E95" s="101">
        <f>SUM(E85:E94)</f>
        <v>2152</v>
      </c>
      <c r="F95" s="78"/>
    </row>
    <row r="96" spans="1:8" ht="15.75" thickTop="1" x14ac:dyDescent="0.25">
      <c r="A96" s="5"/>
      <c r="B96" s="20"/>
      <c r="C96" s="99"/>
      <c r="D96" s="26"/>
      <c r="E96" s="26"/>
      <c r="F96" s="78"/>
    </row>
    <row r="97" spans="1:9" x14ac:dyDescent="0.25">
      <c r="A97" s="5"/>
      <c r="B97" s="19" t="s">
        <v>17</v>
      </c>
      <c r="C97" s="5"/>
      <c r="D97" s="5"/>
      <c r="E97" s="5"/>
      <c r="F97" s="5"/>
    </row>
    <row r="98" spans="1:9" x14ac:dyDescent="0.25">
      <c r="A98" s="5"/>
      <c r="B98" s="5"/>
      <c r="C98" s="5"/>
      <c r="D98" s="5"/>
      <c r="E98" s="5"/>
      <c r="F98" s="5"/>
    </row>
    <row r="99" spans="1:9" x14ac:dyDescent="0.25">
      <c r="A99" s="5">
        <v>1</v>
      </c>
      <c r="B99" s="20" t="s">
        <v>53</v>
      </c>
      <c r="C99" s="21">
        <v>0.1</v>
      </c>
      <c r="D99" s="12">
        <v>15504</v>
      </c>
      <c r="E99" s="16">
        <v>1550</v>
      </c>
      <c r="F99" s="5"/>
    </row>
    <row r="100" spans="1:9" x14ac:dyDescent="0.25">
      <c r="A100" s="5">
        <v>2</v>
      </c>
      <c r="B100" s="20" t="s">
        <v>95</v>
      </c>
      <c r="C100" s="21">
        <v>0.1</v>
      </c>
      <c r="D100" s="12">
        <v>3897</v>
      </c>
      <c r="E100" s="16">
        <v>388</v>
      </c>
      <c r="F100" s="5"/>
    </row>
    <row r="101" spans="1:9" x14ac:dyDescent="0.25">
      <c r="A101" s="5"/>
      <c r="B101" s="20"/>
      <c r="C101" s="21"/>
      <c r="D101" s="12"/>
      <c r="E101" s="16"/>
      <c r="F101" s="5"/>
    </row>
    <row r="102" spans="1:9" x14ac:dyDescent="0.25">
      <c r="A102" s="5"/>
      <c r="B102" s="20"/>
      <c r="C102" s="21" t="s">
        <v>6</v>
      </c>
      <c r="D102" s="17">
        <f>SUM(D99:D100)</f>
        <v>19401</v>
      </c>
      <c r="E102" s="17">
        <f>SUM(E99:E100)</f>
        <v>1938</v>
      </c>
      <c r="F102" s="5"/>
    </row>
    <row r="103" spans="1:9" x14ac:dyDescent="0.25">
      <c r="A103" s="5"/>
      <c r="B103" s="20"/>
      <c r="C103" s="21"/>
      <c r="D103" s="12"/>
      <c r="E103" s="87"/>
      <c r="F103" s="5"/>
    </row>
    <row r="104" spans="1:9" x14ac:dyDescent="0.25">
      <c r="A104" s="5"/>
      <c r="B104" s="20"/>
      <c r="C104" s="21"/>
      <c r="D104" s="12"/>
      <c r="E104" s="16"/>
      <c r="F104" s="5"/>
    </row>
    <row r="105" spans="1:9" x14ac:dyDescent="0.25">
      <c r="A105" s="5">
        <v>1</v>
      </c>
      <c r="B105" s="23" t="s">
        <v>19</v>
      </c>
      <c r="C105" s="24">
        <v>1E-3</v>
      </c>
      <c r="D105" s="12">
        <v>1415000</v>
      </c>
      <c r="E105" s="12">
        <v>1415</v>
      </c>
      <c r="F105" s="5" t="s">
        <v>96</v>
      </c>
    </row>
    <row r="106" spans="1:9" x14ac:dyDescent="0.25">
      <c r="A106" s="5"/>
      <c r="B106" s="5"/>
      <c r="C106" s="5"/>
      <c r="D106" s="5"/>
      <c r="E106" s="5"/>
      <c r="F106" s="5"/>
    </row>
    <row r="108" spans="1:9" ht="15.75" thickBot="1" x14ac:dyDescent="0.3">
      <c r="C108" s="62" t="s">
        <v>41</v>
      </c>
      <c r="D108" s="83">
        <f>D70+D82+D95+D102+D105</f>
        <v>5738846</v>
      </c>
      <c r="E108" s="83">
        <f>E70+E82+E95+E102+E105</f>
        <v>68414</v>
      </c>
      <c r="F108" s="62"/>
    </row>
    <row r="109" spans="1:9" ht="15.75" thickTop="1" x14ac:dyDescent="0.25">
      <c r="I109" s="47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5D8CB-2F1A-4C33-8E3A-8211A925282D}">
  <dimension ref="A1:I141"/>
  <sheetViews>
    <sheetView topLeftCell="A125" workbookViewId="0">
      <selection activeCell="E137" sqref="E137"/>
    </sheetView>
  </sheetViews>
  <sheetFormatPr defaultRowHeight="15" x14ac:dyDescent="0.25"/>
  <cols>
    <col min="2" max="2" width="34.5703125" bestFit="1" customWidth="1"/>
    <col min="3" max="3" width="9.42578125" customWidth="1"/>
    <col min="4" max="4" width="13.140625" customWidth="1"/>
    <col min="5" max="5" width="9" bestFit="1" customWidth="1"/>
  </cols>
  <sheetData>
    <row r="1" spans="1:8" x14ac:dyDescent="0.25">
      <c r="A1" s="131" t="s">
        <v>9</v>
      </c>
      <c r="B1" s="131"/>
      <c r="C1" s="131"/>
      <c r="D1" s="132"/>
      <c r="E1" s="132"/>
      <c r="F1" s="131"/>
    </row>
    <row r="2" spans="1:8" x14ac:dyDescent="0.25">
      <c r="A2" s="131" t="s">
        <v>97</v>
      </c>
      <c r="B2" s="131"/>
      <c r="C2" s="131"/>
      <c r="D2" s="132"/>
      <c r="E2" s="132"/>
      <c r="F2" s="131"/>
    </row>
    <row r="3" spans="1:8" x14ac:dyDescent="0.25">
      <c r="A3" s="6" t="s">
        <v>0</v>
      </c>
      <c r="B3" s="7" t="s">
        <v>1</v>
      </c>
      <c r="C3" s="7" t="s">
        <v>2</v>
      </c>
      <c r="D3" s="8" t="s">
        <v>3</v>
      </c>
      <c r="E3" s="8" t="s">
        <v>4</v>
      </c>
      <c r="F3" s="7" t="s">
        <v>5</v>
      </c>
    </row>
    <row r="4" spans="1:8" x14ac:dyDescent="0.25">
      <c r="A4" s="5">
        <v>1</v>
      </c>
      <c r="B4" s="9" t="s">
        <v>36</v>
      </c>
      <c r="C4" s="10"/>
      <c r="D4" s="69"/>
      <c r="E4" s="16"/>
      <c r="F4" s="55"/>
    </row>
    <row r="5" spans="1:8" x14ac:dyDescent="0.25">
      <c r="A5" s="5">
        <f>A4+1</f>
        <v>2</v>
      </c>
      <c r="B5" s="11" t="s">
        <v>21</v>
      </c>
      <c r="C5" s="10">
        <v>0.01</v>
      </c>
      <c r="D5" s="12">
        <v>2500</v>
      </c>
      <c r="E5" s="16">
        <v>25</v>
      </c>
      <c r="F5" s="5"/>
      <c r="G5" s="47"/>
      <c r="H5" s="47"/>
    </row>
    <row r="6" spans="1:8" x14ac:dyDescent="0.25">
      <c r="A6" s="5">
        <f t="shared" ref="A6:A70" si="0">A5+1</f>
        <v>3</v>
      </c>
      <c r="B6" s="11" t="s">
        <v>31</v>
      </c>
      <c r="C6" s="10">
        <v>0.01</v>
      </c>
      <c r="D6" s="12">
        <v>1250</v>
      </c>
      <c r="E6" s="16">
        <v>12</v>
      </c>
      <c r="F6" s="5"/>
      <c r="G6" s="47"/>
      <c r="H6" s="47"/>
    </row>
    <row r="7" spans="1:8" x14ac:dyDescent="0.25">
      <c r="A7" s="5">
        <f t="shared" si="0"/>
        <v>4</v>
      </c>
      <c r="B7" s="11" t="s">
        <v>22</v>
      </c>
      <c r="C7" s="10">
        <v>0.01</v>
      </c>
      <c r="D7" s="12">
        <v>2800</v>
      </c>
      <c r="E7" s="16">
        <v>28</v>
      </c>
      <c r="F7" s="5"/>
      <c r="G7" s="47"/>
      <c r="H7" s="47"/>
    </row>
    <row r="8" spans="1:8" x14ac:dyDescent="0.25">
      <c r="A8" s="5">
        <f t="shared" si="0"/>
        <v>5</v>
      </c>
      <c r="B8" s="11" t="s">
        <v>30</v>
      </c>
      <c r="C8" s="10">
        <v>0.01</v>
      </c>
      <c r="D8" s="12">
        <v>7913</v>
      </c>
      <c r="E8" s="16">
        <v>79</v>
      </c>
      <c r="F8" s="5"/>
      <c r="G8" s="47"/>
      <c r="H8" s="47"/>
    </row>
    <row r="9" spans="1:8" x14ac:dyDescent="0.25">
      <c r="A9" s="5">
        <f t="shared" si="0"/>
        <v>6</v>
      </c>
      <c r="B9" s="11" t="s">
        <v>24</v>
      </c>
      <c r="C9" s="10">
        <v>0.01</v>
      </c>
      <c r="D9" s="12">
        <v>2750</v>
      </c>
      <c r="E9" s="16">
        <v>27</v>
      </c>
      <c r="F9" s="5"/>
      <c r="G9" s="47"/>
      <c r="H9" s="47"/>
    </row>
    <row r="10" spans="1:8" x14ac:dyDescent="0.25">
      <c r="A10" s="5">
        <f t="shared" si="0"/>
        <v>7</v>
      </c>
      <c r="B10" s="11" t="s">
        <v>57</v>
      </c>
      <c r="C10" s="10">
        <v>0.01</v>
      </c>
      <c r="D10" s="12">
        <v>9300</v>
      </c>
      <c r="E10" s="16">
        <v>93</v>
      </c>
      <c r="F10" s="5"/>
      <c r="G10" s="47"/>
      <c r="H10" s="47"/>
    </row>
    <row r="11" spans="1:8" x14ac:dyDescent="0.25">
      <c r="A11" s="5">
        <f t="shared" si="0"/>
        <v>8</v>
      </c>
      <c r="B11" s="11" t="s">
        <v>25</v>
      </c>
      <c r="C11" s="10">
        <v>0.01</v>
      </c>
      <c r="D11" s="12">
        <v>6400</v>
      </c>
      <c r="E11" s="16">
        <v>64</v>
      </c>
      <c r="F11" s="5"/>
      <c r="G11" s="47"/>
      <c r="H11" s="47"/>
    </row>
    <row r="12" spans="1:8" x14ac:dyDescent="0.25">
      <c r="A12" s="5">
        <f t="shared" si="0"/>
        <v>9</v>
      </c>
      <c r="B12" s="11" t="s">
        <v>32</v>
      </c>
      <c r="C12" s="10">
        <v>0.01</v>
      </c>
      <c r="D12" s="12">
        <v>20000</v>
      </c>
      <c r="E12" s="16">
        <v>200</v>
      </c>
      <c r="F12" s="5"/>
      <c r="G12" s="47"/>
      <c r="H12" s="47"/>
    </row>
    <row r="13" spans="1:8" x14ac:dyDescent="0.25">
      <c r="A13" s="5">
        <f t="shared" si="0"/>
        <v>10</v>
      </c>
      <c r="B13" s="11" t="s">
        <v>34</v>
      </c>
      <c r="C13" s="10">
        <v>0.01</v>
      </c>
      <c r="D13" s="12">
        <v>25000</v>
      </c>
      <c r="E13" s="16">
        <v>250</v>
      </c>
      <c r="F13" s="5"/>
      <c r="G13" s="47"/>
      <c r="H13" s="47"/>
    </row>
    <row r="14" spans="1:8" x14ac:dyDescent="0.25">
      <c r="A14" s="5">
        <f t="shared" si="0"/>
        <v>11</v>
      </c>
      <c r="B14" s="11" t="s">
        <v>12</v>
      </c>
      <c r="C14" s="10">
        <v>0.01</v>
      </c>
      <c r="D14" s="12">
        <v>50000</v>
      </c>
      <c r="E14" s="16">
        <v>500</v>
      </c>
      <c r="F14" s="5"/>
      <c r="G14" s="47"/>
      <c r="H14" s="47"/>
    </row>
    <row r="15" spans="1:8" x14ac:dyDescent="0.25">
      <c r="A15" s="5">
        <f t="shared" si="0"/>
        <v>12</v>
      </c>
      <c r="B15" s="11" t="s">
        <v>27</v>
      </c>
      <c r="C15" s="10">
        <v>0.01</v>
      </c>
      <c r="D15" s="12">
        <v>20000</v>
      </c>
      <c r="E15" s="16">
        <v>200</v>
      </c>
      <c r="F15" s="5"/>
      <c r="G15" s="47"/>
      <c r="H15" s="47"/>
    </row>
    <row r="16" spans="1:8" x14ac:dyDescent="0.25">
      <c r="A16" s="5">
        <v>13</v>
      </c>
      <c r="B16" s="11" t="s">
        <v>26</v>
      </c>
      <c r="C16" s="10">
        <v>0.01</v>
      </c>
      <c r="D16" s="12">
        <v>120756</v>
      </c>
      <c r="E16" s="16">
        <v>1208</v>
      </c>
      <c r="F16" s="5"/>
      <c r="G16" s="47"/>
      <c r="H16" s="47"/>
    </row>
    <row r="17" spans="1:8" x14ac:dyDescent="0.25">
      <c r="A17" s="5">
        <v>13</v>
      </c>
      <c r="B17" s="11" t="s">
        <v>14</v>
      </c>
      <c r="C17" s="10">
        <v>0.01</v>
      </c>
      <c r="D17" s="12">
        <v>34500</v>
      </c>
      <c r="E17" s="16">
        <v>345</v>
      </c>
      <c r="F17" s="5"/>
      <c r="G17" s="47"/>
      <c r="H17" s="47"/>
    </row>
    <row r="18" spans="1:8" x14ac:dyDescent="0.25">
      <c r="A18" s="5">
        <f t="shared" si="0"/>
        <v>14</v>
      </c>
      <c r="B18" s="11" t="s">
        <v>102</v>
      </c>
      <c r="C18" s="10">
        <v>0.01</v>
      </c>
      <c r="D18" s="12">
        <v>13941</v>
      </c>
      <c r="E18" s="16">
        <v>139</v>
      </c>
      <c r="F18" s="5"/>
      <c r="G18" s="47"/>
      <c r="H18" s="47"/>
    </row>
    <row r="19" spans="1:8" x14ac:dyDescent="0.25">
      <c r="A19" s="5">
        <f t="shared" si="0"/>
        <v>15</v>
      </c>
      <c r="B19" s="11" t="s">
        <v>57</v>
      </c>
      <c r="C19" s="10">
        <v>0.01</v>
      </c>
      <c r="D19" s="12">
        <v>9300</v>
      </c>
      <c r="E19" s="16">
        <v>93</v>
      </c>
      <c r="F19" s="5"/>
      <c r="G19" s="47"/>
      <c r="H19" s="47"/>
    </row>
    <row r="20" spans="1:8" x14ac:dyDescent="0.25">
      <c r="A20" s="5">
        <f t="shared" si="0"/>
        <v>16</v>
      </c>
      <c r="B20" s="11" t="s">
        <v>24</v>
      </c>
      <c r="C20" s="10">
        <v>0.01</v>
      </c>
      <c r="D20" s="12">
        <v>3300</v>
      </c>
      <c r="E20" s="16">
        <v>33</v>
      </c>
      <c r="F20" s="5"/>
      <c r="G20" s="47"/>
      <c r="H20" s="47"/>
    </row>
    <row r="21" spans="1:8" x14ac:dyDescent="0.25">
      <c r="A21" s="5">
        <f t="shared" si="0"/>
        <v>17</v>
      </c>
      <c r="B21" s="11" t="s">
        <v>25</v>
      </c>
      <c r="C21" s="10">
        <v>0.01</v>
      </c>
      <c r="D21" s="12">
        <v>15900</v>
      </c>
      <c r="E21" s="16">
        <v>159</v>
      </c>
      <c r="F21" s="5"/>
      <c r="G21" s="47"/>
      <c r="H21" s="47"/>
    </row>
    <row r="22" spans="1:8" x14ac:dyDescent="0.25">
      <c r="A22" s="5">
        <f t="shared" si="0"/>
        <v>18</v>
      </c>
      <c r="B22" s="11" t="s">
        <v>30</v>
      </c>
      <c r="C22" s="10">
        <v>0.01</v>
      </c>
      <c r="D22" s="12">
        <v>3600</v>
      </c>
      <c r="E22" s="16">
        <v>36</v>
      </c>
      <c r="F22" s="5"/>
      <c r="G22" s="47"/>
      <c r="H22" s="47"/>
    </row>
    <row r="23" spans="1:8" x14ac:dyDescent="0.25">
      <c r="A23" s="5">
        <f t="shared" si="0"/>
        <v>19</v>
      </c>
      <c r="B23" s="11" t="s">
        <v>22</v>
      </c>
      <c r="C23" s="10">
        <v>0.01</v>
      </c>
      <c r="D23" s="12">
        <v>2500</v>
      </c>
      <c r="E23" s="16">
        <v>25</v>
      </c>
      <c r="F23" s="5"/>
      <c r="G23" s="47"/>
      <c r="H23" s="47"/>
    </row>
    <row r="24" spans="1:8" x14ac:dyDescent="0.25">
      <c r="A24" s="5">
        <f t="shared" si="0"/>
        <v>20</v>
      </c>
      <c r="B24" s="11" t="s">
        <v>31</v>
      </c>
      <c r="C24" s="10">
        <v>0.01</v>
      </c>
      <c r="D24" s="12">
        <v>3750</v>
      </c>
      <c r="E24" s="16">
        <v>37</v>
      </c>
      <c r="F24" s="5"/>
      <c r="G24" s="47"/>
      <c r="H24" s="47"/>
    </row>
    <row r="25" spans="1:8" x14ac:dyDescent="0.25">
      <c r="A25" s="5">
        <f t="shared" si="0"/>
        <v>21</v>
      </c>
      <c r="B25" s="11" t="s">
        <v>21</v>
      </c>
      <c r="C25" s="10">
        <v>0.01</v>
      </c>
      <c r="D25" s="12">
        <v>2500</v>
      </c>
      <c r="E25" s="16">
        <v>25</v>
      </c>
      <c r="F25" s="5"/>
      <c r="G25" s="47"/>
      <c r="H25" s="47"/>
    </row>
    <row r="26" spans="1:8" x14ac:dyDescent="0.25">
      <c r="A26" s="5">
        <f t="shared" si="0"/>
        <v>22</v>
      </c>
      <c r="B26" s="11" t="s">
        <v>33</v>
      </c>
      <c r="C26" s="10">
        <v>0.01</v>
      </c>
      <c r="D26" s="12">
        <v>15000</v>
      </c>
      <c r="E26" s="16">
        <v>150</v>
      </c>
      <c r="F26" s="5"/>
      <c r="G26" s="47"/>
      <c r="H26" s="47"/>
    </row>
    <row r="27" spans="1:8" x14ac:dyDescent="0.25">
      <c r="A27" s="5">
        <f t="shared" si="0"/>
        <v>23</v>
      </c>
      <c r="B27" s="11" t="s">
        <v>59</v>
      </c>
      <c r="C27" s="10">
        <v>0.01</v>
      </c>
      <c r="D27" s="12">
        <v>30000</v>
      </c>
      <c r="E27" s="16">
        <v>300</v>
      </c>
      <c r="F27" s="5"/>
      <c r="G27" s="47"/>
      <c r="H27" s="47"/>
    </row>
    <row r="28" spans="1:8" x14ac:dyDescent="0.25">
      <c r="A28" s="5">
        <f t="shared" si="0"/>
        <v>24</v>
      </c>
      <c r="B28" s="11" t="s">
        <v>11</v>
      </c>
      <c r="C28" s="10">
        <v>0.01</v>
      </c>
      <c r="D28" s="12">
        <v>50000</v>
      </c>
      <c r="E28" s="16">
        <v>500</v>
      </c>
      <c r="F28" s="5"/>
      <c r="G28" s="47"/>
      <c r="H28" s="47"/>
    </row>
    <row r="29" spans="1:8" x14ac:dyDescent="0.25">
      <c r="A29" s="5">
        <f t="shared" si="0"/>
        <v>25</v>
      </c>
      <c r="B29" s="11" t="s">
        <v>12</v>
      </c>
      <c r="C29" s="10">
        <v>0.01</v>
      </c>
      <c r="D29" s="12">
        <v>50000</v>
      </c>
      <c r="E29" s="16">
        <v>500</v>
      </c>
      <c r="F29" s="5"/>
      <c r="G29" s="47"/>
      <c r="H29" s="47"/>
    </row>
    <row r="30" spans="1:8" x14ac:dyDescent="0.25">
      <c r="A30" s="5">
        <f t="shared" si="0"/>
        <v>26</v>
      </c>
      <c r="B30" s="11" t="s">
        <v>26</v>
      </c>
      <c r="C30" s="10">
        <v>0.01</v>
      </c>
      <c r="D30" s="12">
        <v>187017</v>
      </c>
      <c r="E30" s="16">
        <v>1870</v>
      </c>
      <c r="F30" s="5"/>
      <c r="G30" s="47"/>
      <c r="H30" s="47"/>
    </row>
    <row r="31" spans="1:8" x14ac:dyDescent="0.25">
      <c r="A31" s="5">
        <f t="shared" si="0"/>
        <v>27</v>
      </c>
      <c r="B31" s="11" t="s">
        <v>14</v>
      </c>
      <c r="C31" s="10">
        <v>0.01</v>
      </c>
      <c r="D31" s="12">
        <v>195040</v>
      </c>
      <c r="E31" s="16">
        <v>1950</v>
      </c>
      <c r="F31" s="5"/>
      <c r="G31" s="47"/>
      <c r="H31" s="47"/>
    </row>
    <row r="32" spans="1:8" x14ac:dyDescent="0.25">
      <c r="A32" s="5">
        <f t="shared" si="0"/>
        <v>28</v>
      </c>
      <c r="B32" s="11" t="s">
        <v>92</v>
      </c>
      <c r="C32" s="10">
        <v>0.01</v>
      </c>
      <c r="D32" s="12">
        <v>3489</v>
      </c>
      <c r="E32" s="16">
        <v>35</v>
      </c>
      <c r="F32" s="5"/>
      <c r="G32" s="47"/>
      <c r="H32" s="47"/>
    </row>
    <row r="33" spans="1:8" x14ac:dyDescent="0.25">
      <c r="A33" s="5">
        <f t="shared" si="0"/>
        <v>29</v>
      </c>
      <c r="B33" s="11" t="s">
        <v>57</v>
      </c>
      <c r="C33" s="10">
        <v>0.01</v>
      </c>
      <c r="D33" s="12">
        <v>9300</v>
      </c>
      <c r="E33" s="16">
        <v>93</v>
      </c>
      <c r="F33" s="5"/>
      <c r="G33" s="47"/>
      <c r="H33" s="47"/>
    </row>
    <row r="34" spans="1:8" x14ac:dyDescent="0.25">
      <c r="A34" s="5">
        <f t="shared" si="0"/>
        <v>30</v>
      </c>
      <c r="B34" s="11" t="s">
        <v>24</v>
      </c>
      <c r="C34" s="10">
        <v>0.01</v>
      </c>
      <c r="D34" s="12">
        <v>2750</v>
      </c>
      <c r="E34" s="16">
        <v>27</v>
      </c>
      <c r="F34" s="5"/>
      <c r="G34" s="47"/>
      <c r="H34" s="47"/>
    </row>
    <row r="35" spans="1:8" x14ac:dyDescent="0.25">
      <c r="A35" s="5">
        <f t="shared" si="0"/>
        <v>31</v>
      </c>
      <c r="B35" s="11" t="s">
        <v>25</v>
      </c>
      <c r="C35" s="10">
        <v>0.01</v>
      </c>
      <c r="D35" s="12">
        <v>10550</v>
      </c>
      <c r="E35" s="16">
        <v>105</v>
      </c>
      <c r="F35" s="5"/>
      <c r="G35" s="47"/>
      <c r="H35" s="47"/>
    </row>
    <row r="36" spans="1:8" x14ac:dyDescent="0.25">
      <c r="A36" s="5">
        <f t="shared" si="0"/>
        <v>32</v>
      </c>
      <c r="B36" s="11" t="s">
        <v>30</v>
      </c>
      <c r="C36" s="10">
        <v>0.01</v>
      </c>
      <c r="D36" s="12">
        <v>3200</v>
      </c>
      <c r="E36" s="16">
        <v>32</v>
      </c>
      <c r="F36" s="5"/>
      <c r="G36" s="47"/>
      <c r="H36" s="47"/>
    </row>
    <row r="37" spans="1:8" x14ac:dyDescent="0.25">
      <c r="A37" s="5">
        <f t="shared" si="0"/>
        <v>33</v>
      </c>
      <c r="B37" s="11" t="s">
        <v>22</v>
      </c>
      <c r="C37" s="10">
        <v>0.01</v>
      </c>
      <c r="D37" s="12">
        <v>2803</v>
      </c>
      <c r="E37" s="16">
        <v>28</v>
      </c>
      <c r="F37" s="5"/>
      <c r="G37" s="47"/>
      <c r="H37" s="47"/>
    </row>
    <row r="38" spans="1:8" x14ac:dyDescent="0.25">
      <c r="A38" s="5">
        <f t="shared" si="0"/>
        <v>34</v>
      </c>
      <c r="B38" s="11" t="s">
        <v>31</v>
      </c>
      <c r="C38" s="10">
        <v>0.01</v>
      </c>
      <c r="D38" s="12">
        <v>2500</v>
      </c>
      <c r="E38" s="16">
        <v>25</v>
      </c>
      <c r="F38" s="5"/>
      <c r="G38" s="47"/>
      <c r="H38" s="47"/>
    </row>
    <row r="39" spans="1:8" x14ac:dyDescent="0.25">
      <c r="A39" s="5">
        <f t="shared" si="0"/>
        <v>35</v>
      </c>
      <c r="B39" s="11" t="s">
        <v>21</v>
      </c>
      <c r="C39" s="10">
        <v>0.01</v>
      </c>
      <c r="D39" s="12">
        <v>5000</v>
      </c>
      <c r="E39" s="16">
        <v>50</v>
      </c>
      <c r="F39" s="5"/>
      <c r="G39" s="47"/>
      <c r="H39" s="47"/>
    </row>
    <row r="40" spans="1:8" x14ac:dyDescent="0.25">
      <c r="A40" s="5">
        <f t="shared" si="0"/>
        <v>36</v>
      </c>
      <c r="B40" s="11" t="s">
        <v>59</v>
      </c>
      <c r="C40" s="10">
        <v>0.01</v>
      </c>
      <c r="D40" s="12">
        <v>3000</v>
      </c>
      <c r="E40" s="16">
        <v>300</v>
      </c>
      <c r="F40" s="5"/>
      <c r="G40" s="47"/>
      <c r="H40" s="47"/>
    </row>
    <row r="41" spans="1:8" x14ac:dyDescent="0.25">
      <c r="A41" s="5">
        <f t="shared" si="0"/>
        <v>37</v>
      </c>
      <c r="B41" s="11" t="s">
        <v>78</v>
      </c>
      <c r="C41" s="10">
        <v>0.01</v>
      </c>
      <c r="D41" s="12">
        <v>100000</v>
      </c>
      <c r="E41" s="16">
        <v>1000</v>
      </c>
      <c r="F41" s="5"/>
      <c r="G41" s="47"/>
      <c r="H41" s="47"/>
    </row>
    <row r="42" spans="1:8" x14ac:dyDescent="0.25">
      <c r="A42" s="5">
        <f t="shared" si="0"/>
        <v>38</v>
      </c>
      <c r="B42" s="11" t="s">
        <v>12</v>
      </c>
      <c r="C42" s="10">
        <v>0.01</v>
      </c>
      <c r="D42" s="12">
        <v>50000</v>
      </c>
      <c r="E42" s="16">
        <v>500</v>
      </c>
      <c r="F42" s="5"/>
      <c r="G42" s="47"/>
      <c r="H42" s="47"/>
    </row>
    <row r="43" spans="1:8" x14ac:dyDescent="0.25">
      <c r="A43" s="5">
        <f t="shared" si="0"/>
        <v>39</v>
      </c>
      <c r="B43" s="11" t="s">
        <v>11</v>
      </c>
      <c r="C43" s="10">
        <v>0.01</v>
      </c>
      <c r="D43" s="12">
        <v>50000</v>
      </c>
      <c r="E43" s="16">
        <v>500</v>
      </c>
      <c r="F43" s="5"/>
      <c r="G43" s="47"/>
      <c r="H43" s="47"/>
    </row>
    <row r="44" spans="1:8" x14ac:dyDescent="0.25">
      <c r="A44" s="5">
        <f t="shared" si="0"/>
        <v>40</v>
      </c>
      <c r="B44" s="11" t="s">
        <v>10</v>
      </c>
      <c r="C44" s="10">
        <v>0.01</v>
      </c>
      <c r="D44" s="12">
        <v>30000</v>
      </c>
      <c r="E44" s="16">
        <v>300</v>
      </c>
      <c r="F44" s="5"/>
      <c r="G44" s="47"/>
      <c r="H44" s="47"/>
    </row>
    <row r="45" spans="1:8" x14ac:dyDescent="0.25">
      <c r="A45" s="5">
        <f t="shared" si="0"/>
        <v>41</v>
      </c>
      <c r="B45" s="11" t="s">
        <v>26</v>
      </c>
      <c r="C45" s="10">
        <v>0.01</v>
      </c>
      <c r="D45" s="12">
        <v>141650</v>
      </c>
      <c r="E45" s="16">
        <v>1417</v>
      </c>
      <c r="F45" s="5"/>
      <c r="G45" s="47"/>
      <c r="H45" s="47"/>
    </row>
    <row r="46" spans="1:8" x14ac:dyDescent="0.25">
      <c r="A46" s="5">
        <f t="shared" si="0"/>
        <v>42</v>
      </c>
      <c r="B46" s="11" t="s">
        <v>14</v>
      </c>
      <c r="C46" s="10">
        <v>0.01</v>
      </c>
      <c r="D46" s="12">
        <v>137616</v>
      </c>
      <c r="E46" s="16">
        <v>1376</v>
      </c>
      <c r="F46" s="5"/>
      <c r="G46" s="47"/>
      <c r="H46" s="47"/>
    </row>
    <row r="47" spans="1:8" x14ac:dyDescent="0.25">
      <c r="A47" s="5">
        <f t="shared" si="0"/>
        <v>43</v>
      </c>
      <c r="B47" s="11" t="s">
        <v>98</v>
      </c>
      <c r="C47" s="10">
        <v>0.01</v>
      </c>
      <c r="D47" s="12">
        <v>1040</v>
      </c>
      <c r="E47" s="16">
        <v>10</v>
      </c>
      <c r="F47" s="5"/>
      <c r="G47" s="47"/>
      <c r="H47" s="47"/>
    </row>
    <row r="48" spans="1:8" x14ac:dyDescent="0.25">
      <c r="A48" s="5">
        <f t="shared" si="0"/>
        <v>44</v>
      </c>
      <c r="B48" s="11" t="s">
        <v>28</v>
      </c>
      <c r="C48" s="10">
        <v>0.01</v>
      </c>
      <c r="D48" s="12">
        <v>1560</v>
      </c>
      <c r="E48" s="16">
        <v>31</v>
      </c>
      <c r="F48" s="5"/>
      <c r="G48" s="47"/>
      <c r="H48" s="47"/>
    </row>
    <row r="49" spans="1:8" x14ac:dyDescent="0.25">
      <c r="A49" s="5">
        <f t="shared" si="0"/>
        <v>45</v>
      </c>
      <c r="B49" s="11" t="s">
        <v>26</v>
      </c>
      <c r="C49" s="10">
        <v>0.01</v>
      </c>
      <c r="D49" s="12">
        <v>11440</v>
      </c>
      <c r="E49" s="16">
        <v>144</v>
      </c>
      <c r="F49" s="5"/>
      <c r="G49" s="47"/>
      <c r="H49" s="47"/>
    </row>
    <row r="50" spans="1:8" x14ac:dyDescent="0.25">
      <c r="A50" s="5">
        <f t="shared" si="0"/>
        <v>46</v>
      </c>
      <c r="B50" s="11" t="s">
        <v>14</v>
      </c>
      <c r="C50" s="10">
        <v>0.01</v>
      </c>
      <c r="D50" s="12">
        <v>4680</v>
      </c>
      <c r="E50" s="16">
        <v>47</v>
      </c>
      <c r="F50" s="5"/>
      <c r="G50" s="47"/>
      <c r="H50" s="47"/>
    </row>
    <row r="51" spans="1:8" x14ac:dyDescent="0.25">
      <c r="A51" s="5">
        <f t="shared" si="0"/>
        <v>47</v>
      </c>
      <c r="B51" s="11" t="s">
        <v>11</v>
      </c>
      <c r="C51" s="10">
        <v>0.01</v>
      </c>
      <c r="D51" s="22">
        <v>1040</v>
      </c>
      <c r="E51" s="16">
        <v>10</v>
      </c>
      <c r="F51" s="5"/>
      <c r="G51" s="47"/>
      <c r="H51" s="47"/>
    </row>
    <row r="52" spans="1:8" x14ac:dyDescent="0.25">
      <c r="A52" s="5">
        <f t="shared" si="0"/>
        <v>48</v>
      </c>
      <c r="B52" s="11" t="s">
        <v>50</v>
      </c>
      <c r="C52" s="10">
        <v>0.01</v>
      </c>
      <c r="D52" s="8">
        <v>1560</v>
      </c>
      <c r="E52" s="16">
        <v>16</v>
      </c>
      <c r="F52" s="7"/>
      <c r="G52" s="47"/>
      <c r="H52" s="47"/>
    </row>
    <row r="53" spans="1:8" x14ac:dyDescent="0.25">
      <c r="A53" s="5">
        <f t="shared" si="0"/>
        <v>49</v>
      </c>
      <c r="B53" s="11" t="s">
        <v>99</v>
      </c>
      <c r="C53" s="10">
        <v>0.01</v>
      </c>
      <c r="D53" s="8">
        <v>3640</v>
      </c>
      <c r="E53" s="16">
        <v>36</v>
      </c>
      <c r="F53" s="7"/>
      <c r="G53" s="47"/>
      <c r="H53" s="47"/>
    </row>
    <row r="54" spans="1:8" x14ac:dyDescent="0.25">
      <c r="A54" s="5">
        <f t="shared" si="0"/>
        <v>50</v>
      </c>
      <c r="B54" s="11" t="s">
        <v>50</v>
      </c>
      <c r="C54" s="10">
        <v>0.01</v>
      </c>
      <c r="D54" s="8">
        <v>50000</v>
      </c>
      <c r="E54" s="16">
        <v>500</v>
      </c>
      <c r="F54" s="7"/>
      <c r="G54" s="47"/>
      <c r="H54" s="47"/>
    </row>
    <row r="55" spans="1:8" x14ac:dyDescent="0.25">
      <c r="A55" s="5">
        <f t="shared" si="0"/>
        <v>51</v>
      </c>
      <c r="B55" s="11" t="s">
        <v>25</v>
      </c>
      <c r="C55" s="10">
        <v>0.01</v>
      </c>
      <c r="D55" s="8">
        <v>5150</v>
      </c>
      <c r="E55" s="16">
        <v>51</v>
      </c>
      <c r="F55" s="7"/>
      <c r="G55" s="47"/>
      <c r="H55" s="47"/>
    </row>
    <row r="56" spans="1:8" x14ac:dyDescent="0.25">
      <c r="A56" s="5">
        <f t="shared" si="0"/>
        <v>52</v>
      </c>
      <c r="B56" s="11" t="s">
        <v>100</v>
      </c>
      <c r="C56" s="10">
        <v>0.01</v>
      </c>
      <c r="D56" s="8">
        <v>1400</v>
      </c>
      <c r="E56" s="16">
        <v>14</v>
      </c>
      <c r="F56" s="7"/>
      <c r="G56" s="47"/>
      <c r="H56" s="47"/>
    </row>
    <row r="57" spans="1:8" x14ac:dyDescent="0.25">
      <c r="A57" s="5">
        <f t="shared" si="0"/>
        <v>53</v>
      </c>
      <c r="B57" s="11" t="s">
        <v>57</v>
      </c>
      <c r="C57" s="10">
        <v>0.01</v>
      </c>
      <c r="D57" s="8">
        <v>7750</v>
      </c>
      <c r="E57" s="16">
        <v>77</v>
      </c>
      <c r="F57" s="7"/>
      <c r="G57" s="47"/>
      <c r="H57" s="47"/>
    </row>
    <row r="58" spans="1:8" x14ac:dyDescent="0.25">
      <c r="A58" s="5">
        <f t="shared" si="0"/>
        <v>54</v>
      </c>
      <c r="B58" s="11" t="s">
        <v>24</v>
      </c>
      <c r="C58" s="10">
        <v>0.01</v>
      </c>
      <c r="D58" s="8">
        <v>2750</v>
      </c>
      <c r="E58" s="16">
        <v>27</v>
      </c>
      <c r="F58" s="7"/>
      <c r="G58" s="47"/>
      <c r="H58" s="47"/>
    </row>
    <row r="59" spans="1:8" x14ac:dyDescent="0.25">
      <c r="A59" s="5">
        <f t="shared" si="0"/>
        <v>55</v>
      </c>
      <c r="B59" s="11" t="s">
        <v>30</v>
      </c>
      <c r="C59" s="10">
        <v>0.01</v>
      </c>
      <c r="D59" s="8">
        <v>5925</v>
      </c>
      <c r="E59" s="16">
        <v>59</v>
      </c>
      <c r="F59" s="7"/>
      <c r="G59" s="47"/>
      <c r="H59" s="47"/>
    </row>
    <row r="60" spans="1:8" x14ac:dyDescent="0.25">
      <c r="A60" s="5">
        <f t="shared" si="0"/>
        <v>56</v>
      </c>
      <c r="B60" s="11" t="s">
        <v>22</v>
      </c>
      <c r="C60" s="10">
        <v>0.01</v>
      </c>
      <c r="D60" s="8">
        <v>2450</v>
      </c>
      <c r="E60" s="16">
        <v>24</v>
      </c>
      <c r="F60" s="7"/>
      <c r="G60" s="47"/>
      <c r="H60" s="47"/>
    </row>
    <row r="61" spans="1:8" x14ac:dyDescent="0.25">
      <c r="A61" s="5">
        <f t="shared" si="0"/>
        <v>57</v>
      </c>
      <c r="B61" s="11" t="s">
        <v>31</v>
      </c>
      <c r="C61" s="10">
        <v>0.01</v>
      </c>
      <c r="D61" s="8">
        <v>6250</v>
      </c>
      <c r="E61" s="16">
        <v>62</v>
      </c>
      <c r="F61" s="7"/>
      <c r="G61" s="47"/>
      <c r="H61" s="47"/>
    </row>
    <row r="62" spans="1:8" x14ac:dyDescent="0.25">
      <c r="A62" s="5">
        <f t="shared" si="0"/>
        <v>58</v>
      </c>
      <c r="B62" s="11" t="s">
        <v>50</v>
      </c>
      <c r="C62" s="10">
        <v>0.01</v>
      </c>
      <c r="D62" s="8">
        <v>50000</v>
      </c>
      <c r="E62" s="16">
        <v>500</v>
      </c>
      <c r="F62" s="7"/>
      <c r="G62" s="47"/>
      <c r="H62" s="47"/>
    </row>
    <row r="63" spans="1:8" x14ac:dyDescent="0.25">
      <c r="A63" s="5">
        <f t="shared" si="0"/>
        <v>59</v>
      </c>
      <c r="B63" s="11" t="s">
        <v>78</v>
      </c>
      <c r="C63" s="10">
        <v>0.01</v>
      </c>
      <c r="D63" s="8">
        <v>100000</v>
      </c>
      <c r="E63" s="16">
        <v>1000</v>
      </c>
      <c r="F63" s="7"/>
      <c r="G63" s="47"/>
      <c r="H63" s="47"/>
    </row>
    <row r="64" spans="1:8" x14ac:dyDescent="0.25">
      <c r="A64" s="5">
        <f t="shared" si="0"/>
        <v>60</v>
      </c>
      <c r="B64" s="11" t="s">
        <v>12</v>
      </c>
      <c r="C64" s="10">
        <v>0.01</v>
      </c>
      <c r="D64" s="8">
        <v>50000</v>
      </c>
      <c r="E64" s="16">
        <v>500</v>
      </c>
      <c r="F64" s="7"/>
      <c r="G64" s="47"/>
      <c r="H64" s="47"/>
    </row>
    <row r="65" spans="1:8" x14ac:dyDescent="0.25">
      <c r="A65" s="5">
        <f t="shared" si="0"/>
        <v>61</v>
      </c>
      <c r="B65" s="11" t="s">
        <v>11</v>
      </c>
      <c r="C65" s="10">
        <v>0.01</v>
      </c>
      <c r="D65" s="8">
        <v>50000</v>
      </c>
      <c r="E65" s="16">
        <v>500</v>
      </c>
      <c r="F65" s="7"/>
      <c r="G65" s="47"/>
      <c r="H65" s="47"/>
    </row>
    <row r="66" spans="1:8" x14ac:dyDescent="0.25">
      <c r="A66" s="5">
        <f t="shared" si="0"/>
        <v>62</v>
      </c>
      <c r="B66" s="11" t="s">
        <v>10</v>
      </c>
      <c r="C66" s="10">
        <v>0.01</v>
      </c>
      <c r="D66" s="8">
        <v>20000</v>
      </c>
      <c r="E66" s="16">
        <v>200</v>
      </c>
      <c r="F66" s="7"/>
      <c r="G66" s="47"/>
      <c r="H66" s="47"/>
    </row>
    <row r="67" spans="1:8" x14ac:dyDescent="0.25">
      <c r="A67" s="5">
        <f t="shared" si="0"/>
        <v>63</v>
      </c>
      <c r="B67" s="11" t="s">
        <v>26</v>
      </c>
      <c r="C67" s="10">
        <v>0.01</v>
      </c>
      <c r="D67" s="8">
        <v>219043</v>
      </c>
      <c r="E67" s="16">
        <v>2190</v>
      </c>
      <c r="F67" s="7"/>
      <c r="G67" s="47"/>
      <c r="H67" s="47"/>
    </row>
    <row r="68" spans="1:8" x14ac:dyDescent="0.25">
      <c r="A68" s="5">
        <f t="shared" si="0"/>
        <v>64</v>
      </c>
      <c r="B68" s="11" t="s">
        <v>14</v>
      </c>
      <c r="C68" s="10">
        <v>0.01</v>
      </c>
      <c r="D68" s="8">
        <v>46654</v>
      </c>
      <c r="E68" s="16">
        <v>467</v>
      </c>
      <c r="F68" s="7"/>
      <c r="G68" s="47"/>
      <c r="H68" s="47"/>
    </row>
    <row r="69" spans="1:8" x14ac:dyDescent="0.25">
      <c r="A69" s="5">
        <f t="shared" si="0"/>
        <v>65</v>
      </c>
      <c r="B69" s="11" t="s">
        <v>12</v>
      </c>
      <c r="C69" s="10">
        <v>0.01</v>
      </c>
      <c r="D69" s="8">
        <v>50000</v>
      </c>
      <c r="E69" s="16">
        <v>500</v>
      </c>
      <c r="F69" s="7"/>
      <c r="G69" s="47"/>
      <c r="H69" s="47"/>
    </row>
    <row r="70" spans="1:8" x14ac:dyDescent="0.25">
      <c r="A70" s="5">
        <f t="shared" si="0"/>
        <v>66</v>
      </c>
      <c r="B70" s="11" t="s">
        <v>11</v>
      </c>
      <c r="C70" s="10">
        <v>0.01</v>
      </c>
      <c r="D70" s="51">
        <v>100000</v>
      </c>
      <c r="E70" s="16">
        <v>1000</v>
      </c>
      <c r="F70" s="102"/>
      <c r="G70" s="47"/>
      <c r="H70" s="47"/>
    </row>
    <row r="71" spans="1:8" x14ac:dyDescent="0.25">
      <c r="A71" s="5">
        <f t="shared" ref="A71:A86" si="1">A70+1</f>
        <v>67</v>
      </c>
      <c r="B71" s="11" t="s">
        <v>59</v>
      </c>
      <c r="C71" s="10">
        <v>0.01</v>
      </c>
      <c r="D71" s="51">
        <v>15000</v>
      </c>
      <c r="E71" s="16">
        <v>150</v>
      </c>
      <c r="F71" s="102"/>
      <c r="G71" s="47"/>
      <c r="H71" s="47"/>
    </row>
    <row r="72" spans="1:8" x14ac:dyDescent="0.25">
      <c r="A72" s="5">
        <f t="shared" si="1"/>
        <v>68</v>
      </c>
      <c r="B72" s="11" t="s">
        <v>25</v>
      </c>
      <c r="C72" s="10">
        <v>0.01</v>
      </c>
      <c r="D72" s="51">
        <v>83000</v>
      </c>
      <c r="E72" s="16">
        <v>83</v>
      </c>
      <c r="F72" s="102"/>
      <c r="G72" s="47"/>
      <c r="H72" s="47"/>
    </row>
    <row r="73" spans="1:8" x14ac:dyDescent="0.25">
      <c r="A73" s="5">
        <f t="shared" si="1"/>
        <v>69</v>
      </c>
      <c r="B73" s="11" t="s">
        <v>57</v>
      </c>
      <c r="C73" s="10">
        <v>0.01</v>
      </c>
      <c r="D73" s="51">
        <v>9300</v>
      </c>
      <c r="E73" s="16">
        <v>93</v>
      </c>
      <c r="F73" s="102"/>
      <c r="G73" s="47"/>
      <c r="H73" s="47"/>
    </row>
    <row r="74" spans="1:8" x14ac:dyDescent="0.25">
      <c r="A74" s="5">
        <f t="shared" si="1"/>
        <v>70</v>
      </c>
      <c r="B74" s="11" t="s">
        <v>24</v>
      </c>
      <c r="C74" s="10">
        <v>0.01</v>
      </c>
      <c r="D74" s="51">
        <v>2900</v>
      </c>
      <c r="E74" s="16">
        <v>29</v>
      </c>
      <c r="F74" s="102"/>
      <c r="G74" s="47"/>
      <c r="H74" s="47"/>
    </row>
    <row r="75" spans="1:8" x14ac:dyDescent="0.25">
      <c r="A75" s="5">
        <f t="shared" si="1"/>
        <v>71</v>
      </c>
      <c r="B75" s="11" t="s">
        <v>30</v>
      </c>
      <c r="C75" s="10">
        <v>0.01</v>
      </c>
      <c r="D75" s="51">
        <v>3500</v>
      </c>
      <c r="E75" s="16">
        <v>35</v>
      </c>
      <c r="F75" s="102"/>
      <c r="G75" s="47"/>
      <c r="H75" s="47"/>
    </row>
    <row r="76" spans="1:8" x14ac:dyDescent="0.25">
      <c r="A76" s="5">
        <f t="shared" si="1"/>
        <v>72</v>
      </c>
      <c r="B76" s="11" t="s">
        <v>22</v>
      </c>
      <c r="C76" s="10">
        <v>0.01</v>
      </c>
      <c r="D76" s="51">
        <v>2500</v>
      </c>
      <c r="E76" s="16">
        <v>25</v>
      </c>
      <c r="F76" s="102"/>
      <c r="G76" s="47"/>
      <c r="H76" s="47"/>
    </row>
    <row r="77" spans="1:8" x14ac:dyDescent="0.25">
      <c r="A77" s="5">
        <f t="shared" si="1"/>
        <v>73</v>
      </c>
      <c r="B77" s="11" t="s">
        <v>76</v>
      </c>
      <c r="C77" s="10">
        <v>0.01</v>
      </c>
      <c r="D77" s="51">
        <v>1200</v>
      </c>
      <c r="E77" s="16">
        <v>12</v>
      </c>
      <c r="F77" s="102"/>
      <c r="G77" s="47"/>
      <c r="H77" s="47"/>
    </row>
    <row r="78" spans="1:8" x14ac:dyDescent="0.25">
      <c r="A78" s="5">
        <f t="shared" si="1"/>
        <v>74</v>
      </c>
      <c r="B78" s="11" t="s">
        <v>31</v>
      </c>
      <c r="C78" s="10">
        <v>0.01</v>
      </c>
      <c r="D78" s="51">
        <v>5000</v>
      </c>
      <c r="E78" s="16">
        <v>50</v>
      </c>
      <c r="F78" s="102"/>
      <c r="G78" s="47"/>
      <c r="H78" s="47"/>
    </row>
    <row r="79" spans="1:8" x14ac:dyDescent="0.25">
      <c r="A79" s="5">
        <f t="shared" si="1"/>
        <v>75</v>
      </c>
      <c r="B79" s="11" t="s">
        <v>21</v>
      </c>
      <c r="C79" s="10">
        <v>0.01</v>
      </c>
      <c r="D79" s="51">
        <v>2500</v>
      </c>
      <c r="E79" s="16">
        <v>25</v>
      </c>
      <c r="F79" s="102"/>
      <c r="G79" s="47"/>
      <c r="H79" s="47"/>
    </row>
    <row r="80" spans="1:8" x14ac:dyDescent="0.25">
      <c r="A80" s="5">
        <f t="shared" si="1"/>
        <v>76</v>
      </c>
      <c r="B80" s="11" t="s">
        <v>101</v>
      </c>
      <c r="C80" s="10">
        <v>0.01</v>
      </c>
      <c r="D80" s="51">
        <v>12000</v>
      </c>
      <c r="E80" s="16">
        <v>120</v>
      </c>
      <c r="F80" s="102"/>
      <c r="G80" s="47"/>
      <c r="H80" s="47"/>
    </row>
    <row r="81" spans="1:8" x14ac:dyDescent="0.25">
      <c r="A81" s="5">
        <f t="shared" si="1"/>
        <v>77</v>
      </c>
      <c r="B81" s="11" t="s">
        <v>78</v>
      </c>
      <c r="C81" s="10">
        <v>0.01</v>
      </c>
      <c r="D81" s="51">
        <v>50000</v>
      </c>
      <c r="E81" s="16">
        <v>500</v>
      </c>
      <c r="F81" s="102"/>
      <c r="G81" s="47"/>
      <c r="H81" s="47"/>
    </row>
    <row r="82" spans="1:8" x14ac:dyDescent="0.25">
      <c r="A82" s="5">
        <f t="shared" si="1"/>
        <v>78</v>
      </c>
      <c r="B82" s="11" t="s">
        <v>33</v>
      </c>
      <c r="C82" s="10">
        <v>0.01</v>
      </c>
      <c r="D82" s="51">
        <v>20000</v>
      </c>
      <c r="E82" s="16">
        <v>200</v>
      </c>
      <c r="F82" s="102"/>
      <c r="G82" s="47"/>
      <c r="H82" s="47"/>
    </row>
    <row r="83" spans="1:8" x14ac:dyDescent="0.25">
      <c r="A83" s="5">
        <f t="shared" si="1"/>
        <v>79</v>
      </c>
      <c r="B83" s="11" t="s">
        <v>26</v>
      </c>
      <c r="C83" s="10">
        <v>0.01</v>
      </c>
      <c r="D83" s="51">
        <v>50000</v>
      </c>
      <c r="E83" s="16">
        <v>500</v>
      </c>
      <c r="F83" s="102"/>
      <c r="G83" s="47"/>
      <c r="H83" s="47"/>
    </row>
    <row r="84" spans="1:8" x14ac:dyDescent="0.25">
      <c r="A84" s="5">
        <f t="shared" si="1"/>
        <v>80</v>
      </c>
      <c r="B84" s="11" t="s">
        <v>14</v>
      </c>
      <c r="C84" s="10">
        <v>0.01</v>
      </c>
      <c r="D84" s="51">
        <v>109846</v>
      </c>
      <c r="E84" s="16">
        <v>1098</v>
      </c>
      <c r="F84" s="102"/>
      <c r="G84" s="47"/>
      <c r="H84" s="47"/>
    </row>
    <row r="85" spans="1:8" x14ac:dyDescent="0.25">
      <c r="A85" s="5">
        <f t="shared" si="1"/>
        <v>81</v>
      </c>
      <c r="B85" s="11" t="s">
        <v>26</v>
      </c>
      <c r="C85" s="10">
        <v>0.01</v>
      </c>
      <c r="D85" s="51">
        <v>105209</v>
      </c>
      <c r="E85" s="16">
        <v>1052</v>
      </c>
      <c r="F85" s="102"/>
      <c r="G85" s="47"/>
      <c r="H85" s="47"/>
    </row>
    <row r="86" spans="1:8" x14ac:dyDescent="0.25">
      <c r="A86" s="5">
        <f t="shared" si="1"/>
        <v>82</v>
      </c>
      <c r="B86" s="11" t="s">
        <v>77</v>
      </c>
      <c r="C86" s="10">
        <v>0.01</v>
      </c>
      <c r="D86" s="51">
        <v>695842</v>
      </c>
      <c r="E86" s="16">
        <v>6958</v>
      </c>
      <c r="F86" s="102"/>
      <c r="G86" s="47"/>
      <c r="H86" s="47"/>
    </row>
    <row r="87" spans="1:8" ht="15.75" thickBot="1" x14ac:dyDescent="0.3">
      <c r="A87" s="5"/>
      <c r="B87" s="25" t="s">
        <v>62</v>
      </c>
      <c r="C87" s="27"/>
      <c r="D87" s="28">
        <f>SUM(D4:D86)</f>
        <v>3397004</v>
      </c>
      <c r="E87" s="28">
        <f>SUM(E4:E86)</f>
        <v>33531</v>
      </c>
      <c r="F87" s="27"/>
      <c r="G87" s="47"/>
    </row>
    <row r="88" spans="1:8" ht="15.75" thickTop="1" x14ac:dyDescent="0.25">
      <c r="A88" s="5"/>
      <c r="B88" s="5"/>
      <c r="C88" s="26"/>
      <c r="D88" s="26"/>
      <c r="E88" s="26"/>
      <c r="F88" s="26"/>
      <c r="G88" s="47"/>
    </row>
    <row r="89" spans="1:8" x14ac:dyDescent="0.25">
      <c r="A89" s="6" t="s">
        <v>0</v>
      </c>
      <c r="B89" s="7" t="s">
        <v>1</v>
      </c>
      <c r="C89" s="7" t="s">
        <v>2</v>
      </c>
      <c r="D89" s="8" t="s">
        <v>3</v>
      </c>
      <c r="E89" s="8" t="s">
        <v>4</v>
      </c>
      <c r="F89" s="7" t="s">
        <v>5</v>
      </c>
      <c r="G89" s="47"/>
    </row>
    <row r="90" spans="1:8" x14ac:dyDescent="0.25">
      <c r="A90" s="5"/>
      <c r="B90" s="9" t="s">
        <v>36</v>
      </c>
      <c r="C90" s="5"/>
      <c r="D90" s="69"/>
      <c r="E90" s="5"/>
      <c r="F90" s="55"/>
      <c r="G90" s="47"/>
    </row>
    <row r="91" spans="1:8" x14ac:dyDescent="0.25">
      <c r="A91" s="69">
        <v>1</v>
      </c>
      <c r="B91" s="11" t="s">
        <v>55</v>
      </c>
      <c r="C91" s="15">
        <v>0.02</v>
      </c>
      <c r="D91" s="57">
        <v>50000</v>
      </c>
      <c r="E91" s="16">
        <v>1000</v>
      </c>
      <c r="F91" s="93"/>
      <c r="G91" s="47"/>
      <c r="H91" s="47"/>
    </row>
    <row r="92" spans="1:8" x14ac:dyDescent="0.25">
      <c r="A92" s="69">
        <f>A91+1</f>
        <v>2</v>
      </c>
      <c r="B92" s="11" t="s">
        <v>42</v>
      </c>
      <c r="C92" s="15">
        <v>0.02</v>
      </c>
      <c r="D92" s="57">
        <v>353000</v>
      </c>
      <c r="E92" s="16">
        <v>7060</v>
      </c>
      <c r="F92" s="93"/>
      <c r="G92" s="47"/>
      <c r="H92" s="47"/>
    </row>
    <row r="93" spans="1:8" x14ac:dyDescent="0.25">
      <c r="A93" s="69">
        <f t="shared" ref="A93:A104" si="2">A92+1</f>
        <v>3</v>
      </c>
      <c r="B93" s="11" t="s">
        <v>42</v>
      </c>
      <c r="C93" s="15">
        <v>0.02</v>
      </c>
      <c r="D93" s="57">
        <v>353000</v>
      </c>
      <c r="E93" s="16">
        <v>7060</v>
      </c>
      <c r="F93" s="93"/>
      <c r="G93" s="47"/>
      <c r="H93" s="47"/>
    </row>
    <row r="94" spans="1:8" x14ac:dyDescent="0.25">
      <c r="A94" s="69">
        <f t="shared" si="2"/>
        <v>4</v>
      </c>
      <c r="B94" s="11" t="s">
        <v>16</v>
      </c>
      <c r="C94" s="15">
        <v>0.02</v>
      </c>
      <c r="D94" s="57">
        <v>42988</v>
      </c>
      <c r="E94" s="16">
        <v>860</v>
      </c>
      <c r="F94" s="93"/>
      <c r="G94" s="47"/>
      <c r="H94" s="47"/>
    </row>
    <row r="95" spans="1:8" x14ac:dyDescent="0.25">
      <c r="A95" s="69">
        <f t="shared" si="2"/>
        <v>5</v>
      </c>
      <c r="B95" s="11" t="s">
        <v>43</v>
      </c>
      <c r="C95" s="15">
        <v>0.02</v>
      </c>
      <c r="D95" s="57">
        <v>77779</v>
      </c>
      <c r="E95" s="16">
        <v>1556</v>
      </c>
      <c r="F95" s="93"/>
      <c r="G95" s="47"/>
      <c r="H95" s="47"/>
    </row>
    <row r="96" spans="1:8" x14ac:dyDescent="0.25">
      <c r="A96" s="69">
        <f t="shared" si="2"/>
        <v>6</v>
      </c>
      <c r="B96" s="11" t="s">
        <v>55</v>
      </c>
      <c r="C96" s="15">
        <v>0.02</v>
      </c>
      <c r="D96" s="57">
        <v>35400</v>
      </c>
      <c r="E96" s="16">
        <v>700</v>
      </c>
      <c r="F96" s="93"/>
      <c r="G96" s="47"/>
      <c r="H96" s="47"/>
    </row>
    <row r="97" spans="1:8" x14ac:dyDescent="0.25">
      <c r="A97" s="69">
        <f t="shared" si="2"/>
        <v>7</v>
      </c>
      <c r="B97" s="11" t="s">
        <v>42</v>
      </c>
      <c r="C97" s="15">
        <v>0.02</v>
      </c>
      <c r="D97" s="57">
        <v>353000</v>
      </c>
      <c r="E97" s="16">
        <v>7060</v>
      </c>
      <c r="F97" s="93"/>
      <c r="G97" s="47"/>
      <c r="H97" s="47"/>
    </row>
    <row r="98" spans="1:8" x14ac:dyDescent="0.25">
      <c r="A98" s="69">
        <f t="shared" si="2"/>
        <v>8</v>
      </c>
      <c r="B98" s="11" t="s">
        <v>42</v>
      </c>
      <c r="C98" s="15">
        <v>0.02</v>
      </c>
      <c r="D98" s="57">
        <v>353000</v>
      </c>
      <c r="E98" s="16">
        <v>7060</v>
      </c>
      <c r="F98" s="78"/>
      <c r="G98" s="47"/>
      <c r="H98" s="47"/>
    </row>
    <row r="99" spans="1:8" x14ac:dyDescent="0.25">
      <c r="A99" s="69">
        <f t="shared" si="2"/>
        <v>9</v>
      </c>
      <c r="B99" s="11" t="s">
        <v>55</v>
      </c>
      <c r="C99" s="15">
        <v>0.02</v>
      </c>
      <c r="D99" s="59">
        <v>3120</v>
      </c>
      <c r="E99" s="16">
        <v>62</v>
      </c>
      <c r="F99" s="78"/>
      <c r="G99" s="47"/>
      <c r="H99" s="47"/>
    </row>
    <row r="100" spans="1:8" x14ac:dyDescent="0.25">
      <c r="A100" s="69">
        <f t="shared" si="2"/>
        <v>10</v>
      </c>
      <c r="B100" s="11" t="s">
        <v>42</v>
      </c>
      <c r="C100" s="15">
        <v>0.02</v>
      </c>
      <c r="D100" s="57">
        <v>353000</v>
      </c>
      <c r="E100" s="16">
        <v>7060</v>
      </c>
      <c r="F100" s="78"/>
      <c r="G100" s="47"/>
      <c r="H100" s="47"/>
    </row>
    <row r="101" spans="1:8" x14ac:dyDescent="0.25">
      <c r="A101" s="69">
        <f t="shared" si="2"/>
        <v>11</v>
      </c>
      <c r="B101" s="11" t="s">
        <v>42</v>
      </c>
      <c r="C101" s="15">
        <v>0.02</v>
      </c>
      <c r="D101" s="57">
        <v>353000</v>
      </c>
      <c r="E101" s="16">
        <v>7060</v>
      </c>
      <c r="F101" s="78"/>
      <c r="G101" s="47"/>
      <c r="H101" s="47"/>
    </row>
    <row r="102" spans="1:8" x14ac:dyDescent="0.25">
      <c r="A102" s="69">
        <f t="shared" si="2"/>
        <v>12</v>
      </c>
      <c r="B102" s="11" t="s">
        <v>43</v>
      </c>
      <c r="C102" s="15">
        <v>0.02</v>
      </c>
      <c r="D102" s="59">
        <v>77335</v>
      </c>
      <c r="E102" s="16">
        <v>1547</v>
      </c>
      <c r="F102" s="78"/>
      <c r="G102" s="47"/>
      <c r="H102" s="47"/>
    </row>
    <row r="103" spans="1:8" x14ac:dyDescent="0.25">
      <c r="A103" s="69">
        <f t="shared" si="2"/>
        <v>13</v>
      </c>
      <c r="B103" s="11" t="s">
        <v>16</v>
      </c>
      <c r="C103" s="15">
        <v>0.02</v>
      </c>
      <c r="D103" s="59">
        <v>41294</v>
      </c>
      <c r="E103" s="16">
        <v>826</v>
      </c>
      <c r="F103" s="78"/>
      <c r="G103" s="47"/>
      <c r="H103" s="47"/>
    </row>
    <row r="104" spans="1:8" x14ac:dyDescent="0.25">
      <c r="A104" s="69">
        <f t="shared" si="2"/>
        <v>14</v>
      </c>
      <c r="B104" s="11" t="s">
        <v>42</v>
      </c>
      <c r="C104" s="15">
        <v>0.02</v>
      </c>
      <c r="D104" s="57">
        <v>353000</v>
      </c>
      <c r="E104" s="16">
        <v>7060</v>
      </c>
      <c r="F104" s="78"/>
      <c r="G104" s="47"/>
      <c r="H104" s="47"/>
    </row>
    <row r="105" spans="1:8" ht="15.75" thickBot="1" x14ac:dyDescent="0.3">
      <c r="B105" s="81" t="s">
        <v>6</v>
      </c>
      <c r="C105" s="103"/>
      <c r="D105" s="104">
        <f>SUM(D91:D97)</f>
        <v>1265167</v>
      </c>
      <c r="E105" s="105">
        <f>SUM(E91:E104)</f>
        <v>55971</v>
      </c>
      <c r="F105" s="105">
        <f>SUM(F91:F97)</f>
        <v>0</v>
      </c>
    </row>
    <row r="106" spans="1:8" ht="15.75" thickTop="1" x14ac:dyDescent="0.25">
      <c r="B106" s="77"/>
      <c r="F106" s="79"/>
    </row>
    <row r="107" spans="1:8" ht="15.75" x14ac:dyDescent="0.25">
      <c r="A107" s="5"/>
      <c r="B107" s="97" t="s">
        <v>94</v>
      </c>
      <c r="C107" s="5"/>
      <c r="D107" s="5"/>
      <c r="E107" s="5"/>
      <c r="F107" s="78"/>
    </row>
    <row r="108" spans="1:8" x14ac:dyDescent="0.25">
      <c r="A108" s="5">
        <v>1</v>
      </c>
      <c r="B108" s="20" t="s">
        <v>69</v>
      </c>
      <c r="C108" s="21">
        <v>0.05</v>
      </c>
      <c r="D108" s="98">
        <v>5940</v>
      </c>
      <c r="E108" s="5">
        <v>297</v>
      </c>
      <c r="F108" s="78"/>
    </row>
    <row r="109" spans="1:8" x14ac:dyDescent="0.25">
      <c r="A109" s="5">
        <v>2</v>
      </c>
      <c r="B109" s="20" t="s">
        <v>70</v>
      </c>
      <c r="C109" s="21">
        <v>0.05</v>
      </c>
      <c r="D109" s="98">
        <v>4500</v>
      </c>
      <c r="E109" s="5">
        <v>225</v>
      </c>
      <c r="F109" s="78"/>
    </row>
    <row r="110" spans="1:8" x14ac:dyDescent="0.25">
      <c r="A110" s="5">
        <v>3</v>
      </c>
      <c r="B110" s="20" t="s">
        <v>71</v>
      </c>
      <c r="C110" s="21">
        <v>0.05</v>
      </c>
      <c r="D110" s="98">
        <v>2700</v>
      </c>
      <c r="E110" s="5">
        <v>135</v>
      </c>
      <c r="F110" s="78"/>
    </row>
    <row r="111" spans="1:8" x14ac:dyDescent="0.25">
      <c r="A111" s="5">
        <v>4</v>
      </c>
      <c r="B111" s="20" t="s">
        <v>72</v>
      </c>
      <c r="C111" s="21">
        <v>0.05</v>
      </c>
      <c r="D111" s="98">
        <v>2700</v>
      </c>
      <c r="E111" s="5">
        <v>135</v>
      </c>
      <c r="F111" s="78"/>
    </row>
    <row r="112" spans="1:8" x14ac:dyDescent="0.25">
      <c r="A112" s="5">
        <v>5</v>
      </c>
      <c r="B112" s="20" t="s">
        <v>73</v>
      </c>
      <c r="C112" s="21">
        <v>0.05</v>
      </c>
      <c r="D112" s="98">
        <v>2160</v>
      </c>
      <c r="E112" s="5">
        <v>108</v>
      </c>
      <c r="F112" s="78"/>
    </row>
    <row r="113" spans="1:6" x14ac:dyDescent="0.25">
      <c r="A113" s="5">
        <v>6</v>
      </c>
      <c r="B113" s="20" t="s">
        <v>69</v>
      </c>
      <c r="C113" s="21">
        <v>0.05</v>
      </c>
      <c r="D113" s="98">
        <v>9570</v>
      </c>
      <c r="E113" s="5">
        <v>479</v>
      </c>
      <c r="F113" s="78"/>
    </row>
    <row r="114" spans="1:6" x14ac:dyDescent="0.25">
      <c r="A114" s="5">
        <v>7</v>
      </c>
      <c r="B114" s="20" t="s">
        <v>70</v>
      </c>
      <c r="C114" s="21">
        <v>0.05</v>
      </c>
      <c r="D114" s="98">
        <v>7250</v>
      </c>
      <c r="E114" s="5">
        <v>363</v>
      </c>
      <c r="F114" s="78"/>
    </row>
    <row r="115" spans="1:6" x14ac:dyDescent="0.25">
      <c r="A115" s="5">
        <v>8</v>
      </c>
      <c r="B115" s="20" t="s">
        <v>71</v>
      </c>
      <c r="C115" s="21">
        <v>0.05</v>
      </c>
      <c r="D115" s="98">
        <v>4350</v>
      </c>
      <c r="E115" s="5">
        <v>218</v>
      </c>
      <c r="F115" s="78"/>
    </row>
    <row r="116" spans="1:6" x14ac:dyDescent="0.25">
      <c r="A116" s="5">
        <v>9</v>
      </c>
      <c r="B116" s="20" t="s">
        <v>72</v>
      </c>
      <c r="C116" s="21">
        <v>0.05</v>
      </c>
      <c r="D116" s="98">
        <v>4350</v>
      </c>
      <c r="E116" s="5">
        <v>218</v>
      </c>
      <c r="F116" s="78"/>
    </row>
    <row r="117" spans="1:6" x14ac:dyDescent="0.25">
      <c r="A117" s="5">
        <v>10</v>
      </c>
      <c r="B117" s="20" t="s">
        <v>73</v>
      </c>
      <c r="C117" s="21">
        <v>0.05</v>
      </c>
      <c r="D117" s="98">
        <v>3480</v>
      </c>
      <c r="E117" s="5">
        <v>174</v>
      </c>
      <c r="F117" s="78"/>
    </row>
    <row r="118" spans="1:6" x14ac:dyDescent="0.25">
      <c r="A118" s="5">
        <v>11</v>
      </c>
      <c r="B118" s="20" t="s">
        <v>69</v>
      </c>
      <c r="C118" s="21">
        <v>0.05</v>
      </c>
      <c r="D118" s="106">
        <v>5280</v>
      </c>
      <c r="E118" s="107">
        <v>264</v>
      </c>
      <c r="F118" s="78"/>
    </row>
    <row r="119" spans="1:6" x14ac:dyDescent="0.25">
      <c r="A119" s="5">
        <v>12</v>
      </c>
      <c r="B119" s="20" t="s">
        <v>70</v>
      </c>
      <c r="C119" s="21">
        <v>0.05</v>
      </c>
      <c r="D119" s="106">
        <v>2400</v>
      </c>
      <c r="E119" s="107">
        <v>120</v>
      </c>
      <c r="F119" s="78"/>
    </row>
    <row r="120" spans="1:6" x14ac:dyDescent="0.25">
      <c r="A120" s="5">
        <v>13</v>
      </c>
      <c r="B120" s="20" t="s">
        <v>71</v>
      </c>
      <c r="C120" s="21">
        <v>0.05</v>
      </c>
      <c r="D120" s="106">
        <v>4000</v>
      </c>
      <c r="E120" s="107">
        <v>200</v>
      </c>
      <c r="F120" s="78"/>
    </row>
    <row r="121" spans="1:6" x14ac:dyDescent="0.25">
      <c r="A121" s="5">
        <v>14</v>
      </c>
      <c r="B121" s="20" t="s">
        <v>72</v>
      </c>
      <c r="C121" s="21">
        <v>0.05</v>
      </c>
      <c r="D121" s="106">
        <v>24000</v>
      </c>
      <c r="E121" s="107">
        <v>120</v>
      </c>
      <c r="F121" s="78"/>
    </row>
    <row r="122" spans="1:6" x14ac:dyDescent="0.25">
      <c r="A122" s="5">
        <v>15</v>
      </c>
      <c r="B122" s="20" t="s">
        <v>73</v>
      </c>
      <c r="C122" s="21">
        <v>0.05</v>
      </c>
      <c r="D122" s="106">
        <v>1920</v>
      </c>
      <c r="E122" s="107">
        <v>96</v>
      </c>
      <c r="F122" s="78"/>
    </row>
    <row r="123" spans="1:6" ht="15.75" thickBot="1" x14ac:dyDescent="0.3">
      <c r="A123" s="5"/>
      <c r="B123" s="20"/>
      <c r="C123" s="100" t="s">
        <v>6</v>
      </c>
      <c r="D123" s="101">
        <f>SUM(D108:D122)</f>
        <v>84600</v>
      </c>
      <c r="E123" s="101">
        <f>SUM(E108:E122)</f>
        <v>3152</v>
      </c>
      <c r="F123" s="78"/>
    </row>
    <row r="124" spans="1:6" ht="15.75" thickTop="1" x14ac:dyDescent="0.25">
      <c r="A124" s="5"/>
      <c r="B124" s="20"/>
      <c r="C124" s="99"/>
      <c r="D124" s="26"/>
      <c r="E124" s="26"/>
      <c r="F124" s="78"/>
    </row>
    <row r="125" spans="1:6" x14ac:dyDescent="0.25">
      <c r="A125" s="5"/>
      <c r="B125" s="19" t="s">
        <v>17</v>
      </c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>
        <v>1</v>
      </c>
      <c r="B127" s="20" t="s">
        <v>53</v>
      </c>
      <c r="C127" s="21">
        <v>0.1</v>
      </c>
      <c r="D127" s="12">
        <v>118</v>
      </c>
      <c r="E127" s="16">
        <v>12</v>
      </c>
      <c r="F127" s="5"/>
    </row>
    <row r="128" spans="1:6" x14ac:dyDescent="0.25">
      <c r="A128" s="5">
        <v>2</v>
      </c>
      <c r="B128" s="20" t="s">
        <v>53</v>
      </c>
      <c r="C128" s="21">
        <v>0.1</v>
      </c>
      <c r="D128" s="12">
        <v>15504</v>
      </c>
      <c r="E128" s="16">
        <v>1550</v>
      </c>
      <c r="F128" s="5"/>
    </row>
    <row r="129" spans="1:9" x14ac:dyDescent="0.25">
      <c r="A129" s="5">
        <v>3</v>
      </c>
      <c r="B129" s="20" t="s">
        <v>103</v>
      </c>
      <c r="C129" s="21">
        <v>0.1</v>
      </c>
      <c r="D129" s="12">
        <v>3296</v>
      </c>
      <c r="E129" s="16">
        <v>330</v>
      </c>
      <c r="F129" s="5"/>
    </row>
    <row r="130" spans="1:9" x14ac:dyDescent="0.25">
      <c r="A130" s="5">
        <v>4</v>
      </c>
      <c r="B130" s="20" t="s">
        <v>104</v>
      </c>
      <c r="C130" s="21">
        <v>0.1</v>
      </c>
      <c r="D130" s="12">
        <v>40000</v>
      </c>
      <c r="E130" s="16">
        <v>4000</v>
      </c>
      <c r="F130" s="5"/>
    </row>
    <row r="131" spans="1:9" x14ac:dyDescent="0.25">
      <c r="A131" s="5">
        <v>5</v>
      </c>
      <c r="B131" s="20" t="s">
        <v>53</v>
      </c>
      <c r="C131" s="21">
        <v>0.1</v>
      </c>
      <c r="D131" s="12">
        <v>15504</v>
      </c>
      <c r="E131" s="16">
        <v>1550</v>
      </c>
      <c r="F131" s="5"/>
    </row>
    <row r="132" spans="1:9" x14ac:dyDescent="0.25">
      <c r="A132" s="5">
        <v>6</v>
      </c>
      <c r="B132" s="20" t="s">
        <v>53</v>
      </c>
      <c r="C132" s="21">
        <v>0.1</v>
      </c>
      <c r="D132" s="12">
        <v>31000</v>
      </c>
      <c r="E132" s="16">
        <v>3100</v>
      </c>
      <c r="F132" s="5"/>
    </row>
    <row r="133" spans="1:9" x14ac:dyDescent="0.25">
      <c r="A133" s="5"/>
      <c r="B133" s="20"/>
      <c r="C133" s="21"/>
      <c r="D133" s="12"/>
      <c r="E133" s="16"/>
      <c r="F133" s="5"/>
    </row>
    <row r="134" spans="1:9" x14ac:dyDescent="0.25">
      <c r="A134" s="5"/>
      <c r="B134" s="20"/>
      <c r="C134" s="21" t="s">
        <v>6</v>
      </c>
      <c r="D134" s="17">
        <f>SUM(D127:D132)</f>
        <v>105422</v>
      </c>
      <c r="E134" s="17">
        <f>SUM(E127:E132)</f>
        <v>10542</v>
      </c>
      <c r="F134" s="5"/>
    </row>
    <row r="135" spans="1:9" x14ac:dyDescent="0.25">
      <c r="A135" s="5"/>
      <c r="B135" s="20"/>
      <c r="C135" s="21"/>
      <c r="D135" s="12"/>
      <c r="E135" s="87"/>
      <c r="F135" s="5"/>
    </row>
    <row r="136" spans="1:9" x14ac:dyDescent="0.25">
      <c r="A136" s="5"/>
      <c r="B136" s="20"/>
      <c r="C136" s="21"/>
      <c r="D136" s="12"/>
      <c r="E136" s="16"/>
      <c r="F136" s="5"/>
    </row>
    <row r="137" spans="1:9" x14ac:dyDescent="0.25">
      <c r="A137" s="5">
        <v>1</v>
      </c>
      <c r="B137" s="23" t="s">
        <v>19</v>
      </c>
      <c r="C137" s="24">
        <v>1E-3</v>
      </c>
      <c r="D137" s="12">
        <v>2520000</v>
      </c>
      <c r="E137" s="12">
        <f>D137*0.1/100</f>
        <v>2520</v>
      </c>
      <c r="F137" s="5" t="s">
        <v>96</v>
      </c>
    </row>
    <row r="138" spans="1:9" x14ac:dyDescent="0.25">
      <c r="A138" s="5"/>
      <c r="B138" s="5"/>
      <c r="C138" s="5"/>
      <c r="D138" s="5"/>
      <c r="E138" s="5"/>
      <c r="F138" s="5"/>
    </row>
    <row r="140" spans="1:9" ht="15.75" thickBot="1" x14ac:dyDescent="0.3">
      <c r="C140" s="62" t="s">
        <v>41</v>
      </c>
      <c r="D140" s="83">
        <f>D137+D134+D123+D105+D87</f>
        <v>7372193</v>
      </c>
      <c r="E140" s="83">
        <f>E137+E134+E123+E105+E87</f>
        <v>105716</v>
      </c>
      <c r="F140" s="62"/>
    </row>
    <row r="141" spans="1:9" ht="15.75" thickTop="1" x14ac:dyDescent="0.25">
      <c r="I141" s="47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APRIL-23</vt:lpstr>
      <vt:lpstr>May-23</vt:lpstr>
      <vt:lpstr>june-23</vt:lpstr>
      <vt:lpstr>july-22</vt:lpstr>
      <vt:lpstr>Aug-22</vt:lpstr>
      <vt:lpstr>Sept-22</vt:lpstr>
      <vt:lpstr>oct-22</vt:lpstr>
      <vt:lpstr>Nov-22</vt:lpstr>
      <vt:lpstr>Dec-22</vt:lpstr>
      <vt:lpstr>Jan-23</vt:lpstr>
      <vt:lpstr>Feb-23</vt:lpstr>
      <vt:lpstr>March-23</vt:lpstr>
      <vt:lpstr>book tds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accts</dc:creator>
  <cp:lastModifiedBy>accts</cp:lastModifiedBy>
  <cp:lastPrinted>2023-03-28T11:57:39Z</cp:lastPrinted>
  <dcterms:created xsi:type="dcterms:W3CDTF">2022-03-01T11:38:42Z</dcterms:created>
  <dcterms:modified xsi:type="dcterms:W3CDTF">2023-07-25T07:57:31Z</dcterms:modified>
</cp:coreProperties>
</file>