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mesh\TDS\TDS 2023-24\MHPL SOV\"/>
    </mc:Choice>
  </mc:AlternateContent>
  <xr:revisionPtr revIDLastSave="0" documentId="13_ncr:1_{E12AC46F-B598-4D8B-968E-82AD3BD68074}" xr6:coauthVersionLast="47" xr6:coauthVersionMax="47" xr10:uidLastSave="{00000000-0000-0000-0000-000000000000}"/>
  <bookViews>
    <workbookView xWindow="-120" yWindow="-120" windowWidth="20730" windowHeight="11160" activeTab="2" xr2:uid="{4655BAF4-62C4-41D9-8454-B23AF849B189}"/>
  </bookViews>
  <sheets>
    <sheet name="APRIL-23" sheetId="4" r:id="rId1"/>
    <sheet name="May-23" sheetId="3" r:id="rId2"/>
    <sheet name="June-23" sheetId="5" r:id="rId3"/>
    <sheet name="july-22" sheetId="6" r:id="rId4"/>
    <sheet name="AUG-22" sheetId="8" r:id="rId5"/>
    <sheet name="SEPT-22" sheetId="9" r:id="rId6"/>
    <sheet name="oct-22" sheetId="10" r:id="rId7"/>
    <sheet name="Nov-22" sheetId="11" r:id="rId8"/>
    <sheet name="Dec-22" sheetId="12" r:id="rId9"/>
    <sheet name="Jan-22" sheetId="13" r:id="rId10"/>
    <sheet name="feb-23" sheetId="14" r:id="rId11"/>
    <sheet name="March-23" sheetId="15" r:id="rId12"/>
  </sheets>
  <externalReferences>
    <externalReference r:id="rId13"/>
  </externalReferences>
  <definedNames>
    <definedName name="LstDedSection">[1]Master!$E$2:$E$16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5" l="1"/>
  <c r="E51" i="5" l="1"/>
  <c r="E68" i="5"/>
  <c r="D68" i="5" l="1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D90" i="5"/>
  <c r="E89" i="5"/>
  <c r="E81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D51" i="5"/>
  <c r="E87" i="3"/>
  <c r="D87" i="3"/>
  <c r="E85" i="3"/>
  <c r="D85" i="3"/>
  <c r="E71" i="4"/>
  <c r="D71" i="4"/>
  <c r="E70" i="4"/>
  <c r="D70" i="4"/>
  <c r="E57" i="4"/>
  <c r="D57" i="4"/>
  <c r="D152" i="15"/>
  <c r="E152" i="15"/>
  <c r="D90" i="14"/>
  <c r="E90" i="14"/>
  <c r="A79" i="14"/>
  <c r="A80" i="14" s="1"/>
  <c r="A81" i="14" s="1"/>
  <c r="A82" i="14" s="1"/>
  <c r="A83" i="14" s="1"/>
  <c r="A84" i="14" s="1"/>
  <c r="D75" i="14"/>
  <c r="E75" i="14"/>
  <c r="A86" i="5" l="1"/>
  <c r="A87" i="5" s="1"/>
  <c r="A88" i="5" s="1"/>
  <c r="A89" i="5" s="1"/>
  <c r="A124" i="15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17" i="15"/>
  <c r="A118" i="15" s="1"/>
  <c r="A119" i="15" s="1"/>
  <c r="D148" i="15"/>
  <c r="E92" i="15"/>
  <c r="D92" i="15"/>
  <c r="A99" i="15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D113" i="15"/>
  <c r="E148" i="15"/>
  <c r="E113" i="15"/>
  <c r="E116" i="15"/>
  <c r="E117" i="15"/>
  <c r="D120" i="15"/>
  <c r="A97" i="15"/>
  <c r="A98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D58" i="14"/>
  <c r="E58" i="14"/>
  <c r="A63" i="14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E86" i="14"/>
  <c r="D86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D76" i="13"/>
  <c r="E76" i="13"/>
  <c r="D59" i="13"/>
  <c r="E40" i="13"/>
  <c r="E56" i="13"/>
  <c r="E55" i="13"/>
  <c r="E59" i="13" s="1"/>
  <c r="E52" i="13"/>
  <c r="D52" i="13"/>
  <c r="A45" i="13"/>
  <c r="A46" i="13" s="1"/>
  <c r="A47" i="13" s="1"/>
  <c r="A48" i="13" s="1"/>
  <c r="A49" i="13" s="1"/>
  <c r="A50" i="13" s="1"/>
  <c r="A51" i="13" s="1"/>
  <c r="D40" i="1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D55" i="12"/>
  <c r="E55" i="12"/>
  <c r="E99" i="12"/>
  <c r="D99" i="12"/>
  <c r="D103" i="12" s="1"/>
  <c r="D82" i="12"/>
  <c r="E81" i="12"/>
  <c r="E80" i="12"/>
  <c r="E77" i="12"/>
  <c r="D77" i="12"/>
  <c r="A60" i="12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D76" i="11"/>
  <c r="E76" i="11"/>
  <c r="E99" i="11"/>
  <c r="D99" i="11"/>
  <c r="D103" i="11" s="1"/>
  <c r="D82" i="11"/>
  <c r="E81" i="11"/>
  <c r="E80" i="11"/>
  <c r="E79" i="11"/>
  <c r="A52" i="1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E45" i="11"/>
  <c r="D45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D75" i="10"/>
  <c r="E74" i="10"/>
  <c r="E73" i="10"/>
  <c r="E72" i="10"/>
  <c r="E69" i="10"/>
  <c r="D69" i="10"/>
  <c r="E120" i="15" l="1"/>
  <c r="D80" i="13"/>
  <c r="E80" i="13"/>
  <c r="E103" i="11"/>
  <c r="E82" i="12"/>
  <c r="E103" i="12" s="1"/>
  <c r="E82" i="11"/>
  <c r="E75" i="10"/>
  <c r="E87" i="10"/>
  <c r="D87" i="10"/>
  <c r="A53" i="10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E46" i="10"/>
  <c r="D46" i="10"/>
  <c r="D92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D79" i="9"/>
  <c r="E79" i="9"/>
  <c r="E76" i="9"/>
  <c r="E52" i="9"/>
  <c r="E74" i="9"/>
  <c r="D74" i="9"/>
  <c r="E69" i="9"/>
  <c r="D69" i="9"/>
  <c r="A59" i="9"/>
  <c r="A60" i="9" s="1"/>
  <c r="A61" i="9" s="1"/>
  <c r="A62" i="9" s="1"/>
  <c r="A63" i="9" s="1"/>
  <c r="A64" i="9" s="1"/>
  <c r="A65" i="9" s="1"/>
  <c r="A66" i="9" s="1"/>
  <c r="A67" i="9" s="1"/>
  <c r="A68" i="9" s="1"/>
  <c r="D52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E91" i="8"/>
  <c r="D91" i="8"/>
  <c r="D79" i="8"/>
  <c r="E75" i="8"/>
  <c r="E74" i="8"/>
  <c r="E79" i="8" s="1"/>
  <c r="E71" i="8"/>
  <c r="D71" i="8"/>
  <c r="A57" i="8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56" i="8"/>
  <c r="A55" i="8"/>
  <c r="E49" i="8"/>
  <c r="E93" i="8" s="1"/>
  <c r="D49" i="8"/>
  <c r="D93" i="8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D107" i="6"/>
  <c r="E92" i="6"/>
  <c r="D92" i="6"/>
  <c r="D61" i="6"/>
  <c r="E61" i="6"/>
  <c r="D105" i="6"/>
  <c r="E103" i="6"/>
  <c r="E102" i="6"/>
  <c r="E101" i="6"/>
  <c r="E100" i="6"/>
  <c r="E99" i="6"/>
  <c r="D97" i="6"/>
  <c r="E96" i="6"/>
  <c r="E95" i="6"/>
  <c r="A67" i="6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E88" i="5"/>
  <c r="E87" i="5"/>
  <c r="E86" i="5"/>
  <c r="E85" i="5"/>
  <c r="E84" i="5"/>
  <c r="E83" i="5"/>
  <c r="E82" i="5"/>
  <c r="E80" i="5"/>
  <c r="E79" i="5"/>
  <c r="E78" i="5"/>
  <c r="E77" i="5"/>
  <c r="E76" i="5"/>
  <c r="D73" i="5"/>
  <c r="E72" i="5"/>
  <c r="E71" i="5"/>
  <c r="A55" i="5"/>
  <c r="A56" i="5" s="1"/>
  <c r="A57" i="5" s="1"/>
  <c r="A58" i="5" s="1"/>
  <c r="A59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D66" i="3"/>
  <c r="E66" i="3"/>
  <c r="A60" i="5" l="1"/>
  <c r="A61" i="5" s="1"/>
  <c r="A62" i="5" s="1"/>
  <c r="A63" i="5" s="1"/>
  <c r="A64" i="5" s="1"/>
  <c r="A65" i="5" s="1"/>
  <c r="A66" i="5" s="1"/>
  <c r="A67" i="5" s="1"/>
  <c r="E90" i="5"/>
  <c r="D92" i="5"/>
  <c r="E92" i="10"/>
  <c r="E107" i="6"/>
  <c r="E97" i="6"/>
  <c r="E105" i="6"/>
  <c r="E73" i="5"/>
  <c r="E64" i="4"/>
  <c r="D64" i="4"/>
  <c r="A63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4" i="3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D50" i="3"/>
  <c r="E50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</calcChain>
</file>

<file path=xl/sharedStrings.xml><?xml version="1.0" encoding="utf-8"?>
<sst xmlns="http://schemas.openxmlformats.org/spreadsheetml/2006/main" count="1252" uniqueCount="152">
  <si>
    <t>SL.No</t>
  </si>
  <si>
    <t>Particulars</t>
  </si>
  <si>
    <t>Percentage</t>
  </si>
  <si>
    <t>Amount</t>
  </si>
  <si>
    <t>TDS</t>
  </si>
  <si>
    <t>Section</t>
  </si>
  <si>
    <t>Total</t>
  </si>
  <si>
    <t>194C</t>
  </si>
  <si>
    <t>SUP-Summit sales LLP</t>
  </si>
  <si>
    <t>DW-Anirudh Dhal</t>
  </si>
  <si>
    <t>CONJBDW-G Mannem</t>
  </si>
  <si>
    <t>Contractors 194C</t>
  </si>
  <si>
    <t>contractors 194c</t>
  </si>
  <si>
    <t>DW-G Mannem</t>
  </si>
  <si>
    <t>Sub Total</t>
  </si>
  <si>
    <t>TOTAL</t>
  </si>
  <si>
    <t>CONT-Kailsh Pandey</t>
  </si>
  <si>
    <t>DW- T.Kurmanna</t>
  </si>
  <si>
    <t>DW-Benu Madhav Das</t>
  </si>
  <si>
    <t>DW-Nagaraju</t>
  </si>
  <si>
    <t>DW- Nadeem( Gvsh)</t>
  </si>
  <si>
    <t>CONT-Benumadhavu Das</t>
  </si>
  <si>
    <t>CONT-T. Yellanna</t>
  </si>
  <si>
    <t>CONJBDW-Surasani Assosiates</t>
  </si>
  <si>
    <t>Naveen Ads</t>
  </si>
  <si>
    <t>MODI HOUISNG PVT LTD SOV-III</t>
  </si>
  <si>
    <t>EUC- Janardhan Prasad</t>
  </si>
  <si>
    <t>EUC-G.Sneha Latha</t>
  </si>
  <si>
    <t>EUC-Dara Vijay Kumar ( Gvsh)</t>
  </si>
  <si>
    <t>EUC-Benumadhav Das</t>
  </si>
  <si>
    <t>194c</t>
  </si>
  <si>
    <t>WO-Vasanthi Constructions and Developers</t>
  </si>
  <si>
    <t>CONT- Mohmmad Imtiyaz</t>
  </si>
  <si>
    <t>SP-SP-Y Ravi Shankar</t>
  </si>
  <si>
    <t>EUC-GSnehalatha</t>
  </si>
  <si>
    <t>EUC-Janardhan Prasad</t>
  </si>
  <si>
    <t>SP- SmatBot</t>
  </si>
  <si>
    <t>Emp-Nagarjuna Saved Discount</t>
  </si>
  <si>
    <t>SP- Modi Properties Pvt Ltd</t>
  </si>
  <si>
    <t>SP- SSLLP Logistics</t>
  </si>
  <si>
    <t>SP-SSLLP Common Expenses</t>
  </si>
  <si>
    <t>Modi Housing  Sov-III</t>
  </si>
  <si>
    <t>DW-G.Mannem</t>
  </si>
  <si>
    <t>DW-T Kurmanna</t>
  </si>
  <si>
    <t>DW-Chhotelal Mahto</t>
  </si>
  <si>
    <t>CONT-Janardhan Prasad</t>
  </si>
  <si>
    <t>CONT-Biroporida</t>
  </si>
  <si>
    <t>CONT-Snehalatha G</t>
  </si>
  <si>
    <t>M Rajukumar</t>
  </si>
  <si>
    <t>EUC- G.Narsimha Reddy</t>
  </si>
  <si>
    <t>Social DNA</t>
  </si>
  <si>
    <t>Modi consultancy services</t>
  </si>
  <si>
    <t>summit sales logistics</t>
  </si>
  <si>
    <t>TDS STATEMENT FOR THE MONTH OF July-2022</t>
  </si>
  <si>
    <t>DW-Amlesh sharma</t>
  </si>
  <si>
    <t>CONT- M Raju Kumar</t>
  </si>
  <si>
    <t>CONT-K Krishna</t>
  </si>
  <si>
    <t>CONJBDW-Anirudh Dhal</t>
  </si>
  <si>
    <t>sri Bhavani ads</t>
  </si>
  <si>
    <t>CONT-G Mannem</t>
  </si>
  <si>
    <t>CONT-K Sravan Kumar</t>
  </si>
  <si>
    <t>SP-R S Bajaj and Associates</t>
  </si>
  <si>
    <t>CONT-Tulasi Rani</t>
  </si>
  <si>
    <t>CONT-G.Mannem</t>
  </si>
  <si>
    <t>CONT- D Ramulu</t>
  </si>
  <si>
    <t>DW-Nille Krishna( Civil Work) Gvsh)</t>
  </si>
  <si>
    <t>CONT-Thirupathi Singh</t>
  </si>
  <si>
    <t>CONT-N Nagaraju</t>
  </si>
  <si>
    <t>JW-N Nagaraju</t>
  </si>
  <si>
    <t>DW-Putla Sai Kumar (Gvsh)</t>
  </si>
  <si>
    <t>SSLLP Logistics</t>
  </si>
  <si>
    <t>Modi consultancy</t>
  </si>
  <si>
    <t xml:space="preserve">Emp-Nagarjuna </t>
  </si>
  <si>
    <t>Naveen yadav</t>
  </si>
  <si>
    <t>TDS STATEMENT FOR THE MONTH OF SEPT-2022</t>
  </si>
  <si>
    <t>TDS STATEMENT FOR THE MONTH OF AUG-2022</t>
  </si>
  <si>
    <t>CONT-Anirudh Dhal</t>
  </si>
  <si>
    <t>CONT-Bohini Basappa</t>
  </si>
  <si>
    <t>SP-Smartbot</t>
  </si>
  <si>
    <t>V Green media pvt ltd</t>
  </si>
  <si>
    <t>modi consusltancy service</t>
  </si>
  <si>
    <t>Summit sales llp logistics</t>
  </si>
  <si>
    <t>summit sales llp common exp</t>
  </si>
  <si>
    <t>modi properties pvt ltd</t>
  </si>
  <si>
    <t>summit sales common exp</t>
  </si>
  <si>
    <t>TDS STATEMENT FOR THE MONTH OF OCT-2022</t>
  </si>
  <si>
    <t>CONT-Y Radha Krishna</t>
  </si>
  <si>
    <t>Y ravi shankar</t>
  </si>
  <si>
    <t>SUP-V Green Media Pvt. Ltd.</t>
  </si>
  <si>
    <t>Benumadhav das</t>
  </si>
  <si>
    <t>K Krishna</t>
  </si>
  <si>
    <t>Modi properties pvt ltd</t>
  </si>
  <si>
    <t>KGM &amp; co</t>
  </si>
  <si>
    <t>SSLLP Common exp</t>
  </si>
  <si>
    <t>R S Bajaj association</t>
  </si>
  <si>
    <t>EUC-Biroporida</t>
  </si>
  <si>
    <t>JW-Biroporida</t>
  </si>
  <si>
    <t>CONT- Arjun Pandey</t>
  </si>
  <si>
    <t>Ravi shankar</t>
  </si>
  <si>
    <t>Modi Proprties pv ltd</t>
  </si>
  <si>
    <t>Modi consulatacy serivces</t>
  </si>
  <si>
    <t>V green media pvt ltd</t>
  </si>
  <si>
    <t>Anitha</t>
  </si>
  <si>
    <t>TDS STATEMENT FOR THE MONTH OF NOV-2022</t>
  </si>
  <si>
    <t>TDS STATEMENT FOR THE MONTH OF Dce-2022</t>
  </si>
  <si>
    <t>CONJBDW- Subash Chandrabose</t>
  </si>
  <si>
    <t>OEUD- Fogging Work</t>
  </si>
  <si>
    <t>DW-Biroporida</t>
  </si>
  <si>
    <t>CONT-Rekha Pandey</t>
  </si>
  <si>
    <t>JW-Anirudh Dal</t>
  </si>
  <si>
    <t>EUC - Krishna</t>
  </si>
  <si>
    <t>KGM &amp;Co</t>
  </si>
  <si>
    <t>TDS STATEMENT FOR THE MONTH OF jan-2023</t>
  </si>
  <si>
    <t>DW- Biroporida</t>
  </si>
  <si>
    <t>CONT-Sushanth Kumar</t>
  </si>
  <si>
    <t>DW-Gopal Sabar</t>
  </si>
  <si>
    <t>Y Ravi shankar</t>
  </si>
  <si>
    <t>Anil kumar</t>
  </si>
  <si>
    <t>R S Bajaj and association</t>
  </si>
  <si>
    <t>TDS STATEMENT FOR THE MONTH OF Feb-2023</t>
  </si>
  <si>
    <t>CONT- Chotelal Mahto</t>
  </si>
  <si>
    <t>OEUD-Fogging Work</t>
  </si>
  <si>
    <t>TDS STATEMENT FOR THE MONTH OF March-2023</t>
  </si>
  <si>
    <t>CONT-Baijnath</t>
  </si>
  <si>
    <t>CONT-ORSU Yellaiah</t>
  </si>
  <si>
    <t>CONT- P Praveen Kumar</t>
  </si>
  <si>
    <t>CONT-S Suresh</t>
  </si>
  <si>
    <t>CONT-T Kurmanna</t>
  </si>
  <si>
    <t>SP-Modi Consultancy Services</t>
  </si>
  <si>
    <t>Janardhan Prasad</t>
  </si>
  <si>
    <t>EMP-C Vasundhara Commission  A/c</t>
  </si>
  <si>
    <t>salaries</t>
  </si>
  <si>
    <t>EUC- Miryala Rajkumar</t>
  </si>
  <si>
    <t>194h</t>
  </si>
  <si>
    <t>Aanil kumar</t>
  </si>
  <si>
    <t>vasundhara</t>
  </si>
  <si>
    <t>Contractors 194H</t>
  </si>
  <si>
    <t>CONJBDW-D Madhu Babu</t>
  </si>
  <si>
    <t>KGM &amp;Co,</t>
  </si>
  <si>
    <t>Talk of the town</t>
  </si>
  <si>
    <t>naveen ads</t>
  </si>
  <si>
    <t>samatbot</t>
  </si>
  <si>
    <t>TDS STATEMENT FOR THE MONTH OF May-2023</t>
  </si>
  <si>
    <t>TDS STATEMENT FOR THE MONTH OF APRIL-2023</t>
  </si>
  <si>
    <t>TDS STATEMENT FOR THE MONTH OF JUNE-2023</t>
  </si>
  <si>
    <t>EUC-Mannem</t>
  </si>
  <si>
    <t>G Renuka</t>
  </si>
  <si>
    <t>Anilkumar</t>
  </si>
  <si>
    <t>chagala rajkumar</t>
  </si>
  <si>
    <t>v Green media pvt ltd</t>
  </si>
  <si>
    <t>samtbot</t>
  </si>
  <si>
    <t>noborker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</si>
</sst>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0.0%"/>
    <numFmt numFmtId="167" formatCode="&quot;&quot;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Fill="1" applyBorder="1" applyAlignment="1"/>
    <xf numFmtId="0" fontId="11" fillId="0" borderId="1" xfId="0" applyFont="1" applyBorder="1"/>
    <xf numFmtId="9" fontId="2" fillId="0" borderId="1" xfId="0" applyNumberFormat="1" applyFont="1" applyBorder="1"/>
    <xf numFmtId="49" fontId="5" fillId="0" borderId="1" xfId="0" applyNumberFormat="1" applyFont="1" applyBorder="1" applyAlignment="1">
      <alignment vertical="top"/>
    </xf>
    <xf numFmtId="165" fontId="10" fillId="0" borderId="1" xfId="1" applyNumberFormat="1" applyFont="1" applyBorder="1"/>
    <xf numFmtId="165" fontId="8" fillId="0" borderId="1" xfId="1" applyNumberFormat="1" applyFont="1" applyBorder="1" applyAlignment="1">
      <alignment horizontal="right" vertical="top"/>
    </xf>
    <xf numFmtId="165" fontId="11" fillId="0" borderId="1" xfId="0" applyNumberFormat="1" applyFont="1" applyBorder="1"/>
    <xf numFmtId="9" fontId="2" fillId="0" borderId="1" xfId="2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right" vertical="top"/>
    </xf>
    <xf numFmtId="9" fontId="0" fillId="0" borderId="1" xfId="0" applyNumberFormat="1" applyBorder="1"/>
    <xf numFmtId="165" fontId="10" fillId="0" borderId="1" xfId="0" applyNumberFormat="1" applyFont="1" applyBorder="1"/>
    <xf numFmtId="0" fontId="4" fillId="0" borderId="1" xfId="0" applyFont="1" applyBorder="1"/>
    <xf numFmtId="166" fontId="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3" xfId="0" applyBorder="1"/>
    <xf numFmtId="0" fontId="0" fillId="0" borderId="2" xfId="0" applyBorder="1"/>
    <xf numFmtId="165" fontId="9" fillId="0" borderId="2" xfId="0" applyNumberFormat="1" applyFont="1" applyBorder="1"/>
    <xf numFmtId="0" fontId="6" fillId="0" borderId="1" xfId="4" applyBorder="1" applyAlignment="1">
      <alignment horizontal="left"/>
    </xf>
    <xf numFmtId="165" fontId="0" fillId="0" borderId="0" xfId="0" applyNumberFormat="1"/>
    <xf numFmtId="9" fontId="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2" fillId="0" borderId="4" xfId="1" applyNumberFormat="1" applyFont="1" applyFill="1" applyBorder="1" applyAlignment="1"/>
    <xf numFmtId="9" fontId="2" fillId="0" borderId="5" xfId="0" applyNumberFormat="1" applyFont="1" applyBorder="1" applyAlignment="1">
      <alignment horizontal="center"/>
    </xf>
    <xf numFmtId="164" fontId="2" fillId="0" borderId="6" xfId="1" applyNumberFormat="1" applyFont="1" applyFill="1" applyBorder="1" applyAlignment="1"/>
    <xf numFmtId="0" fontId="12" fillId="0" borderId="1" xfId="4" applyFont="1" applyBorder="1" applyAlignment="1">
      <alignment horizontal="left"/>
    </xf>
    <xf numFmtId="0" fontId="13" fillId="0" borderId="1" xfId="4" applyFont="1" applyBorder="1" applyAlignment="1">
      <alignment horizontal="left"/>
    </xf>
    <xf numFmtId="9" fontId="2" fillId="0" borderId="3" xfId="0" applyNumberFormat="1" applyFont="1" applyBorder="1" applyAlignment="1">
      <alignment horizontal="center"/>
    </xf>
    <xf numFmtId="0" fontId="0" fillId="0" borderId="7" xfId="0" applyBorder="1"/>
    <xf numFmtId="165" fontId="5" fillId="0" borderId="3" xfId="1" applyNumberFormat="1" applyFont="1" applyBorder="1" applyAlignment="1">
      <alignment horizontal="right" vertical="top"/>
    </xf>
    <xf numFmtId="9" fontId="7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2" fillId="0" borderId="4" xfId="0" applyFont="1" applyBorder="1"/>
    <xf numFmtId="0" fontId="9" fillId="0" borderId="8" xfId="0" applyFont="1" applyBorder="1"/>
    <xf numFmtId="0" fontId="9" fillId="0" borderId="9" xfId="0" applyFont="1" applyBorder="1"/>
    <xf numFmtId="164" fontId="9" fillId="0" borderId="9" xfId="0" applyNumberFormat="1" applyFont="1" applyBorder="1"/>
    <xf numFmtId="165" fontId="5" fillId="0" borderId="1" xfId="5" applyNumberFormat="1" applyFont="1" applyBorder="1" applyAlignment="1">
      <alignment horizontal="right" vertical="top"/>
    </xf>
    <xf numFmtId="165" fontId="11" fillId="0" borderId="2" xfId="1" applyNumberFormat="1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5" fontId="10" fillId="0" borderId="3" xfId="1" applyNumberFormat="1" applyFont="1" applyBorder="1"/>
    <xf numFmtId="0" fontId="0" fillId="0" borderId="4" xfId="0" applyBorder="1"/>
    <xf numFmtId="9" fontId="2" fillId="0" borderId="1" xfId="0" applyNumberFormat="1" applyFont="1" applyBorder="1" applyAlignment="1">
      <alignment horizontal="right"/>
    </xf>
    <xf numFmtId="165" fontId="0" fillId="0" borderId="4" xfId="1" applyNumberFormat="1" applyFont="1" applyBorder="1"/>
    <xf numFmtId="0" fontId="4" fillId="0" borderId="7" xfId="0" applyFont="1" applyBorder="1" applyAlignment="1">
      <alignment horizontal="right"/>
    </xf>
    <xf numFmtId="0" fontId="9" fillId="0" borderId="10" xfId="0" applyFont="1" applyBorder="1"/>
    <xf numFmtId="165" fontId="9" fillId="0" borderId="8" xfId="0" applyNumberFormat="1" applyFont="1" applyBorder="1"/>
    <xf numFmtId="164" fontId="2" fillId="0" borderId="3" xfId="1" applyNumberFormat="1" applyFont="1" applyFill="1" applyBorder="1" applyAlignment="1"/>
    <xf numFmtId="165" fontId="11" fillId="0" borderId="4" xfId="1" applyNumberFormat="1" applyFont="1" applyBorder="1"/>
    <xf numFmtId="165" fontId="9" fillId="0" borderId="3" xfId="0" applyNumberFormat="1" applyFont="1" applyBorder="1"/>
    <xf numFmtId="165" fontId="10" fillId="0" borderId="2" xfId="1" applyNumberFormat="1" applyFont="1" applyBorder="1"/>
    <xf numFmtId="165" fontId="10" fillId="0" borderId="4" xfId="1" applyNumberFormat="1" applyFont="1" applyBorder="1"/>
    <xf numFmtId="165" fontId="9" fillId="0" borderId="9" xfId="0" applyNumberFormat="1" applyFont="1" applyBorder="1"/>
    <xf numFmtId="165" fontId="10" fillId="2" borderId="1" xfId="1" applyNumberFormat="1" applyFont="1" applyFill="1" applyBorder="1"/>
    <xf numFmtId="49" fontId="5" fillId="0" borderId="1" xfId="0" applyNumberFormat="1" applyFont="1" applyBorder="1" applyAlignment="1">
      <alignment horizontal="left" vertical="top"/>
    </xf>
    <xf numFmtId="0" fontId="14" fillId="0" borderId="8" xfId="0" applyFont="1" applyBorder="1"/>
    <xf numFmtId="165" fontId="14" fillId="0" borderId="8" xfId="0" applyNumberFormat="1" applyFont="1" applyBorder="1"/>
    <xf numFmtId="165" fontId="5" fillId="0" borderId="1" xfId="7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165" fontId="5" fillId="0" borderId="1" xfId="8" applyNumberFormat="1" applyFont="1" applyBorder="1" applyAlignment="1">
      <alignment horizontal="right" vertical="top"/>
    </xf>
    <xf numFmtId="165" fontId="8" fillId="0" borderId="1" xfId="8" applyNumberFormat="1" applyFont="1" applyBorder="1" applyAlignment="1">
      <alignment horizontal="right" vertical="top"/>
    </xf>
    <xf numFmtId="167" fontId="5" fillId="0" borderId="1" xfId="0" applyNumberFormat="1" applyFont="1" applyBorder="1" applyAlignment="1">
      <alignment horizontal="right" vertical="top"/>
    </xf>
    <xf numFmtId="9" fontId="0" fillId="0" borderId="4" xfId="0" applyNumberFormat="1" applyBorder="1"/>
    <xf numFmtId="165" fontId="0" fillId="0" borderId="4" xfId="0" applyNumberFormat="1" applyBorder="1"/>
    <xf numFmtId="0" fontId="4" fillId="0" borderId="0" xfId="0" applyFont="1" applyAlignment="1">
      <alignment horizontal="right"/>
    </xf>
    <xf numFmtId="0" fontId="11" fillId="0" borderId="0" xfId="0" applyFont="1"/>
    <xf numFmtId="165" fontId="9" fillId="0" borderId="0" xfId="0" applyNumberFormat="1" applyFont="1"/>
    <xf numFmtId="0" fontId="11" fillId="0" borderId="3" xfId="0" applyFont="1" applyBorder="1"/>
    <xf numFmtId="165" fontId="11" fillId="0" borderId="7" xfId="1" applyNumberFormat="1" applyFont="1" applyBorder="1"/>
    <xf numFmtId="0" fontId="11" fillId="0" borderId="2" xfId="0" applyFont="1" applyBorder="1"/>
    <xf numFmtId="0" fontId="11" fillId="0" borderId="11" xfId="0" applyFont="1" applyBorder="1"/>
    <xf numFmtId="165" fontId="9" fillId="0" borderId="11" xfId="0" applyNumberFormat="1" applyFont="1" applyBorder="1"/>
    <xf numFmtId="165" fontId="11" fillId="0" borderId="3" xfId="0" applyNumberFormat="1" applyFont="1" applyBorder="1"/>
    <xf numFmtId="165" fontId="11" fillId="0" borderId="2" xfId="0" applyNumberFormat="1" applyFont="1" applyBorder="1"/>
    <xf numFmtId="165" fontId="5" fillId="0" borderId="4" xfId="1" applyNumberFormat="1" applyFont="1" applyBorder="1" applyAlignment="1">
      <alignment horizontal="right" vertical="top"/>
    </xf>
    <xf numFmtId="9" fontId="2" fillId="0" borderId="4" xfId="2" applyFont="1" applyFill="1" applyBorder="1" applyAlignment="1">
      <alignment horizontal="center"/>
    </xf>
    <xf numFmtId="164" fontId="2" fillId="0" borderId="5" xfId="1" applyNumberFormat="1" applyFont="1" applyFill="1" applyBorder="1" applyAlignment="1"/>
    <xf numFmtId="165" fontId="10" fillId="0" borderId="5" xfId="1" applyNumberFormat="1" applyFont="1" applyBorder="1"/>
    <xf numFmtId="0" fontId="2" fillId="0" borderId="6" xfId="0" applyFont="1" applyBorder="1"/>
    <xf numFmtId="0" fontId="0" fillId="0" borderId="6" xfId="0" applyBorder="1"/>
    <xf numFmtId="165" fontId="10" fillId="3" borderId="1" xfId="1" applyNumberFormat="1" applyFont="1" applyFill="1" applyBorder="1"/>
    <xf numFmtId="165" fontId="9" fillId="3" borderId="1" xfId="0" applyNumberFormat="1" applyFont="1" applyFill="1" applyBorder="1"/>
    <xf numFmtId="165" fontId="5" fillId="0" borderId="12" xfId="1" applyNumberFormat="1" applyFont="1" applyBorder="1" applyAlignment="1">
      <alignment horizontal="right" vertical="top"/>
    </xf>
    <xf numFmtId="0" fontId="11" fillId="0" borderId="7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11" fillId="0" borderId="9" xfId="0" applyFont="1" applyBorder="1"/>
    <xf numFmtId="165" fontId="5" fillId="0" borderId="1" xfId="1" applyNumberFormat="1" applyFont="1" applyBorder="1" applyAlignment="1">
      <alignment vertical="top"/>
    </xf>
    <xf numFmtId="9" fontId="2" fillId="0" borderId="4" xfId="0" applyNumberFormat="1" applyFont="1" applyBorder="1" applyAlignment="1">
      <alignment horizontal="right"/>
    </xf>
    <xf numFmtId="0" fontId="4" fillId="0" borderId="0" xfId="0" applyFont="1"/>
    <xf numFmtId="165" fontId="0" fillId="0" borderId="3" xfId="1" applyNumberFormat="1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</cellXfs>
  <cellStyles count="9">
    <cellStyle name="Comma" xfId="1" builtinId="3"/>
    <cellStyle name="Comma 2" xfId="5" xr:uid="{18FBE4ED-8B15-41DE-8A86-30FA9D940798}"/>
    <cellStyle name="Comma 3" xfId="6" xr:uid="{30135F6D-C9EE-4E50-9E9C-7BC96571F266}"/>
    <cellStyle name="Comma 4" xfId="7" xr:uid="{5780FC8C-A2AC-4AB5-A30E-B4B451EDBAA9}"/>
    <cellStyle name="Comma 5" xfId="8" xr:uid="{AB659EE2-CA44-4332-87CD-98C079CC2D5A}"/>
    <cellStyle name="Hyperlink" xfId="4" builtinId="8"/>
    <cellStyle name="Normal" xfId="0" builtinId="0"/>
    <cellStyle name="Normal 4" xfId="3" xr:uid="{E1E00E8E-4496-4679-9A0A-66A79B60FF7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Users\lavanya\AppData\Local\Microsoft\Windows\INetCache\Content.Outlook\AAFCO0OZ\NE%252026Q3%2520%2520Oct-19%2520to%2520Dec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ial_Notes"/>
      <sheetName val="Deductor Details"/>
      <sheetName val="Challan Details"/>
      <sheetName val="Annexure I"/>
      <sheetName val="Mast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ctors@1%25" TargetMode="External"/><Relationship Id="rId2" Type="http://schemas.openxmlformats.org/officeDocument/2006/relationships/hyperlink" Target="mailto:Contractors@1%25" TargetMode="External"/><Relationship Id="rId1" Type="http://schemas.openxmlformats.org/officeDocument/2006/relationships/hyperlink" Target="mailto:Contractors@1%25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8C4F-BCE9-47FE-A623-670F45CB948B}">
  <dimension ref="A1:H72"/>
  <sheetViews>
    <sheetView topLeftCell="A58" zoomScaleNormal="100" workbookViewId="0">
      <selection activeCell="E71" sqref="E71"/>
    </sheetView>
  </sheetViews>
  <sheetFormatPr defaultRowHeight="15" x14ac:dyDescent="0.25"/>
  <cols>
    <col min="2" max="2" width="30" customWidth="1"/>
    <col min="3" max="4" width="12.5703125" customWidth="1"/>
    <col min="5" max="5" width="9.28515625" customWidth="1"/>
  </cols>
  <sheetData>
    <row r="1" spans="1:6" x14ac:dyDescent="0.25">
      <c r="A1" s="97" t="s">
        <v>25</v>
      </c>
      <c r="B1" s="98"/>
      <c r="C1" s="98"/>
      <c r="D1" s="99"/>
      <c r="E1" s="99"/>
      <c r="F1" s="98"/>
    </row>
    <row r="2" spans="1:6" x14ac:dyDescent="0.25">
      <c r="A2" s="97" t="s">
        <v>143</v>
      </c>
      <c r="B2" s="98"/>
      <c r="C2" s="98"/>
      <c r="D2" s="99"/>
      <c r="E2" s="99"/>
      <c r="F2" s="98"/>
    </row>
    <row r="3" spans="1:6" x14ac:dyDescent="0.25">
      <c r="A3" s="3" t="s">
        <v>0</v>
      </c>
      <c r="B3" s="4" t="s">
        <v>1</v>
      </c>
      <c r="C3" s="4" t="s">
        <v>2</v>
      </c>
      <c r="D3" s="26" t="s">
        <v>3</v>
      </c>
      <c r="E3" s="5" t="s">
        <v>4</v>
      </c>
      <c r="F3" s="4" t="s">
        <v>5</v>
      </c>
    </row>
    <row r="4" spans="1:6" s="1" customFormat="1" x14ac:dyDescent="0.25">
      <c r="A4" s="22"/>
      <c r="B4" s="30" t="s">
        <v>11</v>
      </c>
      <c r="C4" s="27"/>
      <c r="D4" s="5"/>
      <c r="E4" s="28"/>
      <c r="F4" s="16" t="s">
        <v>7</v>
      </c>
    </row>
    <row r="5" spans="1:6" x14ac:dyDescent="0.25">
      <c r="A5" s="2">
        <v>1</v>
      </c>
      <c r="B5" s="8" t="s">
        <v>43</v>
      </c>
      <c r="C5" s="24">
        <v>0.01</v>
      </c>
      <c r="D5" s="2">
        <v>3450</v>
      </c>
      <c r="E5" s="13">
        <v>35</v>
      </c>
      <c r="F5" s="2"/>
    </row>
    <row r="6" spans="1:6" x14ac:dyDescent="0.25">
      <c r="A6" s="2">
        <f>A5+1</f>
        <v>2</v>
      </c>
      <c r="B6" s="8" t="s">
        <v>28</v>
      </c>
      <c r="C6" s="24">
        <v>0.01</v>
      </c>
      <c r="D6" s="2">
        <v>1000</v>
      </c>
      <c r="E6" s="13">
        <v>10</v>
      </c>
      <c r="F6" s="2"/>
    </row>
    <row r="7" spans="1:6" x14ac:dyDescent="0.25">
      <c r="A7" s="2">
        <f>A6+1</f>
        <v>3</v>
      </c>
      <c r="B7" s="8" t="s">
        <v>21</v>
      </c>
      <c r="C7" s="24">
        <v>0.01</v>
      </c>
      <c r="D7" s="2">
        <v>30000</v>
      </c>
      <c r="E7" s="13">
        <v>300</v>
      </c>
      <c r="F7" s="2"/>
    </row>
    <row r="8" spans="1:6" x14ac:dyDescent="0.25">
      <c r="A8" s="2">
        <f t="shared" ref="A8:A56" si="0">A7+1</f>
        <v>4</v>
      </c>
      <c r="B8" s="8" t="s">
        <v>19</v>
      </c>
      <c r="C8" s="24">
        <v>0.01</v>
      </c>
      <c r="D8" s="2">
        <v>3500</v>
      </c>
      <c r="E8" s="13">
        <v>35</v>
      </c>
      <c r="F8" s="2"/>
    </row>
    <row r="9" spans="1:6" x14ac:dyDescent="0.25">
      <c r="A9" s="2">
        <f t="shared" si="0"/>
        <v>5</v>
      </c>
      <c r="B9" s="8" t="s">
        <v>42</v>
      </c>
      <c r="C9" s="24">
        <v>0.01</v>
      </c>
      <c r="D9" s="2">
        <v>6900</v>
      </c>
      <c r="E9" s="13">
        <v>69</v>
      </c>
      <c r="F9" s="2"/>
    </row>
    <row r="10" spans="1:6" x14ac:dyDescent="0.25">
      <c r="A10" s="2">
        <f t="shared" si="0"/>
        <v>6</v>
      </c>
      <c r="B10" s="8" t="s">
        <v>10</v>
      </c>
      <c r="C10" s="24">
        <v>0.01</v>
      </c>
      <c r="D10" s="2">
        <v>10930</v>
      </c>
      <c r="E10" s="13">
        <v>109</v>
      </c>
      <c r="F10" s="2"/>
    </row>
    <row r="11" spans="1:6" x14ac:dyDescent="0.25">
      <c r="A11" s="2">
        <f t="shared" si="0"/>
        <v>7</v>
      </c>
      <c r="B11" s="8" t="s">
        <v>115</v>
      </c>
      <c r="C11" s="24">
        <v>0.01</v>
      </c>
      <c r="D11" s="2">
        <v>8400</v>
      </c>
      <c r="E11" s="13">
        <v>84</v>
      </c>
      <c r="F11" s="2"/>
    </row>
    <row r="12" spans="1:6" x14ac:dyDescent="0.25">
      <c r="A12" s="2">
        <f t="shared" si="0"/>
        <v>8</v>
      </c>
      <c r="B12" s="8" t="s">
        <v>9</v>
      </c>
      <c r="C12" s="24">
        <v>0.01</v>
      </c>
      <c r="D12" s="2">
        <v>1650</v>
      </c>
      <c r="E12" s="13">
        <v>16</v>
      </c>
      <c r="F12" s="2"/>
    </row>
    <row r="13" spans="1:6" x14ac:dyDescent="0.25">
      <c r="A13" s="2">
        <f t="shared" si="0"/>
        <v>9</v>
      </c>
      <c r="B13" s="8" t="s">
        <v>18</v>
      </c>
      <c r="C13" s="24">
        <v>0.01</v>
      </c>
      <c r="D13" s="2">
        <v>2400</v>
      </c>
      <c r="E13" s="13">
        <v>24</v>
      </c>
      <c r="F13" s="2"/>
    </row>
    <row r="14" spans="1:6" x14ac:dyDescent="0.25">
      <c r="A14" s="2">
        <f t="shared" si="0"/>
        <v>10</v>
      </c>
      <c r="B14" s="8" t="s">
        <v>67</v>
      </c>
      <c r="C14" s="24">
        <v>0.01</v>
      </c>
      <c r="D14" s="2">
        <v>25000</v>
      </c>
      <c r="E14" s="13">
        <v>250</v>
      </c>
      <c r="F14" s="2"/>
    </row>
    <row r="15" spans="1:6" x14ac:dyDescent="0.25">
      <c r="A15" s="2">
        <f t="shared" si="0"/>
        <v>11</v>
      </c>
      <c r="B15" s="8" t="s">
        <v>55</v>
      </c>
      <c r="C15" s="24">
        <v>0.01</v>
      </c>
      <c r="D15" s="2">
        <v>50000</v>
      </c>
      <c r="E15" s="13">
        <v>500</v>
      </c>
      <c r="F15" s="2"/>
    </row>
    <row r="16" spans="1:6" x14ac:dyDescent="0.25">
      <c r="A16" s="2">
        <f t="shared" si="0"/>
        <v>12</v>
      </c>
      <c r="B16" s="8" t="s">
        <v>45</v>
      </c>
      <c r="C16" s="24">
        <v>0.01</v>
      </c>
      <c r="D16" s="2">
        <v>15000</v>
      </c>
      <c r="E16" s="13">
        <v>150</v>
      </c>
      <c r="F16" s="2"/>
    </row>
    <row r="17" spans="1:6" x14ac:dyDescent="0.25">
      <c r="A17" s="2">
        <f t="shared" si="0"/>
        <v>13</v>
      </c>
      <c r="B17" s="8" t="s">
        <v>21</v>
      </c>
      <c r="C17" s="24">
        <v>0.01</v>
      </c>
      <c r="D17" s="2">
        <v>4400</v>
      </c>
      <c r="E17" s="13">
        <v>44</v>
      </c>
      <c r="F17" s="2"/>
    </row>
    <row r="18" spans="1:6" x14ac:dyDescent="0.25">
      <c r="A18" s="2">
        <f t="shared" si="0"/>
        <v>14</v>
      </c>
      <c r="B18" s="8" t="s">
        <v>76</v>
      </c>
      <c r="C18" s="24">
        <v>0.01</v>
      </c>
      <c r="D18" s="2">
        <v>25000</v>
      </c>
      <c r="E18" s="13">
        <v>250</v>
      </c>
      <c r="F18" s="2"/>
    </row>
    <row r="19" spans="1:6" x14ac:dyDescent="0.25">
      <c r="A19" s="2">
        <f t="shared" si="0"/>
        <v>15</v>
      </c>
      <c r="B19" s="8" t="s">
        <v>43</v>
      </c>
      <c r="C19" s="24">
        <v>0.01</v>
      </c>
      <c r="D19" s="2">
        <v>4600</v>
      </c>
      <c r="E19" s="13">
        <v>46</v>
      </c>
      <c r="F19" s="2"/>
    </row>
    <row r="20" spans="1:6" x14ac:dyDescent="0.25">
      <c r="A20" s="2">
        <f t="shared" si="0"/>
        <v>16</v>
      </c>
      <c r="B20" s="8" t="s">
        <v>69</v>
      </c>
      <c r="C20" s="24">
        <v>0.01</v>
      </c>
      <c r="D20" s="2">
        <v>700</v>
      </c>
      <c r="E20" s="13">
        <v>7</v>
      </c>
      <c r="F20" s="2"/>
    </row>
    <row r="21" spans="1:6" x14ac:dyDescent="0.25">
      <c r="A21" s="2">
        <f t="shared" si="0"/>
        <v>17</v>
      </c>
      <c r="B21" s="8" t="s">
        <v>31</v>
      </c>
      <c r="C21" s="24">
        <v>0.01</v>
      </c>
      <c r="D21" s="2">
        <v>30000</v>
      </c>
      <c r="E21" s="13">
        <v>300</v>
      </c>
      <c r="F21" s="2"/>
    </row>
    <row r="22" spans="1:6" x14ac:dyDescent="0.25">
      <c r="A22" s="2">
        <f t="shared" si="0"/>
        <v>18</v>
      </c>
      <c r="B22" s="8" t="s">
        <v>28</v>
      </c>
      <c r="C22" s="24">
        <v>0.01</v>
      </c>
      <c r="D22" s="2">
        <v>2000</v>
      </c>
      <c r="E22" s="13">
        <v>20</v>
      </c>
      <c r="F22" s="2"/>
    </row>
    <row r="23" spans="1:6" x14ac:dyDescent="0.25">
      <c r="A23" s="2">
        <f t="shared" si="0"/>
        <v>19</v>
      </c>
      <c r="B23" s="8" t="s">
        <v>42</v>
      </c>
      <c r="C23" s="24">
        <v>0.01</v>
      </c>
      <c r="D23" s="2">
        <v>4744</v>
      </c>
      <c r="E23" s="13">
        <v>47</v>
      </c>
      <c r="F23" s="2"/>
    </row>
    <row r="24" spans="1:6" x14ac:dyDescent="0.25">
      <c r="A24" s="2">
        <f t="shared" si="0"/>
        <v>20</v>
      </c>
      <c r="B24" s="8" t="s">
        <v>115</v>
      </c>
      <c r="C24" s="24">
        <v>0.01</v>
      </c>
      <c r="D24" s="2">
        <v>7200</v>
      </c>
      <c r="E24" s="13">
        <v>72</v>
      </c>
      <c r="F24" s="2"/>
    </row>
    <row r="25" spans="1:6" x14ac:dyDescent="0.25">
      <c r="A25" s="2">
        <f t="shared" si="0"/>
        <v>21</v>
      </c>
      <c r="B25" s="8" t="s">
        <v>9</v>
      </c>
      <c r="C25" s="24">
        <v>0.01</v>
      </c>
      <c r="D25" s="2">
        <v>3300</v>
      </c>
      <c r="E25" s="13">
        <v>33</v>
      </c>
      <c r="F25" s="2"/>
    </row>
    <row r="26" spans="1:6" x14ac:dyDescent="0.25">
      <c r="A26" s="2">
        <f t="shared" si="0"/>
        <v>22</v>
      </c>
      <c r="B26" s="8" t="s">
        <v>113</v>
      </c>
      <c r="C26" s="24">
        <v>0.01</v>
      </c>
      <c r="D26" s="2">
        <v>4800</v>
      </c>
      <c r="E26" s="13">
        <v>48</v>
      </c>
      <c r="F26" s="2"/>
    </row>
    <row r="27" spans="1:6" x14ac:dyDescent="0.25">
      <c r="A27" s="2">
        <f t="shared" si="0"/>
        <v>23</v>
      </c>
      <c r="B27" s="8" t="s">
        <v>18</v>
      </c>
      <c r="C27" s="24">
        <v>0.01</v>
      </c>
      <c r="D27" s="2">
        <v>1200</v>
      </c>
      <c r="E27" s="13">
        <v>12</v>
      </c>
      <c r="F27" s="2"/>
    </row>
    <row r="28" spans="1:6" x14ac:dyDescent="0.25">
      <c r="A28" s="2">
        <f t="shared" si="0"/>
        <v>24</v>
      </c>
      <c r="B28" s="8" t="s">
        <v>10</v>
      </c>
      <c r="C28" s="24">
        <v>0.01</v>
      </c>
      <c r="D28" s="2">
        <v>15000</v>
      </c>
      <c r="E28" s="13">
        <v>150</v>
      </c>
      <c r="F28" s="2"/>
    </row>
    <row r="29" spans="1:6" x14ac:dyDescent="0.25">
      <c r="A29" s="2">
        <f t="shared" si="0"/>
        <v>25</v>
      </c>
      <c r="B29" s="8" t="s">
        <v>19</v>
      </c>
      <c r="C29" s="24">
        <v>0.01</v>
      </c>
      <c r="D29" s="2">
        <v>3500</v>
      </c>
      <c r="E29" s="13">
        <v>35</v>
      </c>
      <c r="F29" s="2"/>
    </row>
    <row r="30" spans="1:6" x14ac:dyDescent="0.25">
      <c r="A30" s="2">
        <f t="shared" si="0"/>
        <v>26</v>
      </c>
      <c r="B30" s="8" t="s">
        <v>55</v>
      </c>
      <c r="C30" s="24">
        <v>0.01</v>
      </c>
      <c r="D30" s="2">
        <v>50000</v>
      </c>
      <c r="E30" s="13">
        <v>500</v>
      </c>
      <c r="F30" s="2"/>
    </row>
    <row r="31" spans="1:6" x14ac:dyDescent="0.25">
      <c r="A31" s="2">
        <f t="shared" si="0"/>
        <v>27</v>
      </c>
      <c r="B31" s="8" t="s">
        <v>31</v>
      </c>
      <c r="C31" s="24">
        <v>0.01</v>
      </c>
      <c r="D31" s="2">
        <v>20000</v>
      </c>
      <c r="E31" s="13">
        <v>200</v>
      </c>
      <c r="F31" s="2"/>
    </row>
    <row r="32" spans="1:6" x14ac:dyDescent="0.25">
      <c r="A32" s="2">
        <f t="shared" si="0"/>
        <v>28</v>
      </c>
      <c r="B32" s="8" t="s">
        <v>28</v>
      </c>
      <c r="C32" s="24">
        <v>0.01</v>
      </c>
      <c r="D32" s="2">
        <v>2550</v>
      </c>
      <c r="E32" s="13">
        <v>25</v>
      </c>
      <c r="F32" s="2"/>
    </row>
    <row r="33" spans="1:6" x14ac:dyDescent="0.25">
      <c r="A33" s="2">
        <f t="shared" si="0"/>
        <v>29</v>
      </c>
      <c r="B33" s="8" t="s">
        <v>43</v>
      </c>
      <c r="C33" s="24">
        <v>0.01</v>
      </c>
      <c r="D33" s="2">
        <v>3450</v>
      </c>
      <c r="E33" s="13">
        <v>35</v>
      </c>
      <c r="F33" s="2"/>
    </row>
    <row r="34" spans="1:6" x14ac:dyDescent="0.25">
      <c r="A34" s="2">
        <f t="shared" si="0"/>
        <v>30</v>
      </c>
      <c r="B34" s="8" t="s">
        <v>116</v>
      </c>
      <c r="C34" s="24">
        <v>0.01</v>
      </c>
      <c r="D34" s="2">
        <v>4160</v>
      </c>
      <c r="E34" s="13">
        <v>41</v>
      </c>
      <c r="F34" s="2"/>
    </row>
    <row r="35" spans="1:6" x14ac:dyDescent="0.25">
      <c r="A35" s="2">
        <f t="shared" si="0"/>
        <v>31</v>
      </c>
      <c r="B35" s="8" t="s">
        <v>10</v>
      </c>
      <c r="C35" s="24">
        <v>0.01</v>
      </c>
      <c r="D35" s="2">
        <v>13225</v>
      </c>
      <c r="E35" s="13">
        <v>132</v>
      </c>
      <c r="F35" s="2"/>
    </row>
    <row r="36" spans="1:6" x14ac:dyDescent="0.25">
      <c r="A36" s="2">
        <f t="shared" si="0"/>
        <v>32</v>
      </c>
      <c r="B36" s="8" t="s">
        <v>19</v>
      </c>
      <c r="C36" s="24">
        <v>0.01</v>
      </c>
      <c r="D36" s="2">
        <v>3500</v>
      </c>
      <c r="E36" s="13">
        <v>35</v>
      </c>
      <c r="F36" s="2"/>
    </row>
    <row r="37" spans="1:6" x14ac:dyDescent="0.25">
      <c r="A37" s="2">
        <f t="shared" si="0"/>
        <v>33</v>
      </c>
      <c r="B37" s="8" t="s">
        <v>42</v>
      </c>
      <c r="C37" s="24">
        <v>0.01</v>
      </c>
      <c r="D37" s="47">
        <v>2300</v>
      </c>
      <c r="E37" s="13">
        <v>23</v>
      </c>
      <c r="F37" s="2"/>
    </row>
    <row r="38" spans="1:6" x14ac:dyDescent="0.25">
      <c r="A38" s="2">
        <f t="shared" si="0"/>
        <v>34</v>
      </c>
      <c r="B38" s="8" t="s">
        <v>115</v>
      </c>
      <c r="C38" s="24">
        <v>0.01</v>
      </c>
      <c r="D38" s="47">
        <v>3600</v>
      </c>
      <c r="E38" s="13">
        <v>36</v>
      </c>
      <c r="F38" s="2"/>
    </row>
    <row r="39" spans="1:6" x14ac:dyDescent="0.25">
      <c r="A39" s="2">
        <f t="shared" si="0"/>
        <v>35</v>
      </c>
      <c r="B39" s="8" t="s">
        <v>9</v>
      </c>
      <c r="C39" s="24">
        <v>0.01</v>
      </c>
      <c r="D39" s="47">
        <v>5500</v>
      </c>
      <c r="E39" s="13">
        <v>55</v>
      </c>
      <c r="F39" s="2"/>
    </row>
    <row r="40" spans="1:6" x14ac:dyDescent="0.25">
      <c r="A40" s="2">
        <f t="shared" si="0"/>
        <v>36</v>
      </c>
      <c r="B40" s="8" t="s">
        <v>113</v>
      </c>
      <c r="C40" s="24">
        <v>0.01</v>
      </c>
      <c r="D40" s="47">
        <v>6000</v>
      </c>
      <c r="E40" s="13">
        <v>60</v>
      </c>
      <c r="F40" s="2"/>
    </row>
    <row r="41" spans="1:6" x14ac:dyDescent="0.25">
      <c r="A41" s="2">
        <f t="shared" si="0"/>
        <v>37</v>
      </c>
      <c r="B41" s="8" t="s">
        <v>54</v>
      </c>
      <c r="C41" s="24">
        <v>0.01</v>
      </c>
      <c r="D41" s="47">
        <v>1875</v>
      </c>
      <c r="E41" s="13">
        <v>19</v>
      </c>
      <c r="F41" s="2"/>
    </row>
    <row r="42" spans="1:6" x14ac:dyDescent="0.25">
      <c r="A42" s="2">
        <f t="shared" si="0"/>
        <v>38</v>
      </c>
      <c r="B42" s="8" t="s">
        <v>55</v>
      </c>
      <c r="C42" s="24">
        <v>0.01</v>
      </c>
      <c r="D42" s="47">
        <v>30000</v>
      </c>
      <c r="E42" s="13">
        <v>300</v>
      </c>
      <c r="F42" s="2"/>
    </row>
    <row r="43" spans="1:6" x14ac:dyDescent="0.25">
      <c r="A43" s="2">
        <f t="shared" si="0"/>
        <v>39</v>
      </c>
      <c r="B43" s="8" t="s">
        <v>45</v>
      </c>
      <c r="C43" s="24">
        <v>0.01</v>
      </c>
      <c r="D43" s="47">
        <v>25000</v>
      </c>
      <c r="E43" s="13">
        <v>250</v>
      </c>
      <c r="F43" s="2"/>
    </row>
    <row r="44" spans="1:6" x14ac:dyDescent="0.25">
      <c r="A44" s="2">
        <f t="shared" si="0"/>
        <v>40</v>
      </c>
      <c r="B44" s="8" t="s">
        <v>43</v>
      </c>
      <c r="C44" s="24">
        <v>0.01</v>
      </c>
      <c r="D44" s="47">
        <v>8525</v>
      </c>
      <c r="E44" s="13">
        <v>86</v>
      </c>
      <c r="F44" s="2"/>
    </row>
    <row r="45" spans="1:6" x14ac:dyDescent="0.25">
      <c r="A45" s="2">
        <f t="shared" si="0"/>
        <v>41</v>
      </c>
      <c r="B45" s="8" t="s">
        <v>28</v>
      </c>
      <c r="C45" s="24">
        <v>0.01</v>
      </c>
      <c r="D45" s="47">
        <v>3000</v>
      </c>
      <c r="E45" s="13">
        <v>30</v>
      </c>
      <c r="F45" s="2"/>
    </row>
    <row r="46" spans="1:6" x14ac:dyDescent="0.25">
      <c r="A46" s="2">
        <f t="shared" si="0"/>
        <v>42</v>
      </c>
      <c r="B46" s="8" t="s">
        <v>19</v>
      </c>
      <c r="C46" s="24">
        <v>0.01</v>
      </c>
      <c r="D46" s="47">
        <v>21000</v>
      </c>
      <c r="E46" s="13">
        <v>21</v>
      </c>
      <c r="F46" s="2"/>
    </row>
    <row r="47" spans="1:6" x14ac:dyDescent="0.25">
      <c r="A47" s="2">
        <f t="shared" si="0"/>
        <v>43</v>
      </c>
      <c r="B47" s="8" t="s">
        <v>10</v>
      </c>
      <c r="C47" s="24">
        <v>0.01</v>
      </c>
      <c r="D47" s="47">
        <v>8675</v>
      </c>
      <c r="E47" s="13">
        <v>87</v>
      </c>
      <c r="F47" s="2"/>
    </row>
    <row r="48" spans="1:6" x14ac:dyDescent="0.25">
      <c r="A48" s="2">
        <f t="shared" si="0"/>
        <v>44</v>
      </c>
      <c r="B48" s="8" t="s">
        <v>42</v>
      </c>
      <c r="C48" s="24">
        <v>0.01</v>
      </c>
      <c r="D48" s="47">
        <v>6875</v>
      </c>
      <c r="E48" s="13">
        <v>69</v>
      </c>
      <c r="F48" s="2"/>
    </row>
    <row r="49" spans="1:8" x14ac:dyDescent="0.25">
      <c r="A49" s="2">
        <f t="shared" si="0"/>
        <v>45</v>
      </c>
      <c r="B49" s="8" t="s">
        <v>57</v>
      </c>
      <c r="C49" s="24">
        <v>0.01</v>
      </c>
      <c r="D49" s="47">
        <v>1700</v>
      </c>
      <c r="E49" s="13">
        <v>17</v>
      </c>
      <c r="F49" s="2"/>
    </row>
    <row r="50" spans="1:8" x14ac:dyDescent="0.25">
      <c r="A50" s="2">
        <f t="shared" si="0"/>
        <v>46</v>
      </c>
      <c r="B50" s="8" t="s">
        <v>9</v>
      </c>
      <c r="C50" s="24">
        <v>0.01</v>
      </c>
      <c r="D50" s="47">
        <v>2750</v>
      </c>
      <c r="E50" s="13">
        <v>27</v>
      </c>
      <c r="F50" s="2"/>
    </row>
    <row r="51" spans="1:8" x14ac:dyDescent="0.25">
      <c r="A51" s="2">
        <f t="shared" si="0"/>
        <v>47</v>
      </c>
      <c r="B51" s="8" t="s">
        <v>18</v>
      </c>
      <c r="C51" s="24">
        <v>0.01</v>
      </c>
      <c r="D51" s="47">
        <v>2400</v>
      </c>
      <c r="E51" s="13">
        <v>24</v>
      </c>
      <c r="F51" s="2"/>
    </row>
    <row r="52" spans="1:8" x14ac:dyDescent="0.25">
      <c r="A52" s="2">
        <f t="shared" si="0"/>
        <v>48</v>
      </c>
      <c r="B52" s="8" t="s">
        <v>132</v>
      </c>
      <c r="C52" s="24">
        <v>0.01</v>
      </c>
      <c r="D52" s="47">
        <v>700</v>
      </c>
      <c r="E52" s="13">
        <v>14</v>
      </c>
      <c r="F52" s="2"/>
    </row>
    <row r="53" spans="1:8" x14ac:dyDescent="0.25">
      <c r="A53" s="2">
        <f t="shared" si="0"/>
        <v>49</v>
      </c>
      <c r="B53" s="8" t="s">
        <v>21</v>
      </c>
      <c r="C53" s="24">
        <v>0.01</v>
      </c>
      <c r="D53" s="47">
        <v>20000</v>
      </c>
      <c r="E53" s="13">
        <v>200</v>
      </c>
      <c r="F53" s="2"/>
    </row>
    <row r="54" spans="1:8" x14ac:dyDescent="0.25">
      <c r="A54" s="2">
        <f t="shared" si="0"/>
        <v>50</v>
      </c>
      <c r="B54" s="8" t="s">
        <v>43</v>
      </c>
      <c r="C54" s="24">
        <v>0.01</v>
      </c>
      <c r="D54" s="47">
        <v>25000</v>
      </c>
      <c r="E54" s="13">
        <v>250</v>
      </c>
      <c r="F54" s="2"/>
    </row>
    <row r="55" spans="1:8" x14ac:dyDescent="0.25">
      <c r="A55" s="2">
        <f t="shared" si="0"/>
        <v>51</v>
      </c>
      <c r="B55" s="8" t="s">
        <v>43</v>
      </c>
      <c r="C55" s="24">
        <v>0.01</v>
      </c>
      <c r="D55" s="47">
        <v>10350</v>
      </c>
      <c r="E55" s="13">
        <v>103</v>
      </c>
      <c r="F55" s="2"/>
    </row>
    <row r="56" spans="1:8" x14ac:dyDescent="0.25">
      <c r="A56" s="2">
        <f t="shared" si="0"/>
        <v>52</v>
      </c>
      <c r="B56" s="8" t="s">
        <v>28</v>
      </c>
      <c r="C56" s="24">
        <v>0.01</v>
      </c>
      <c r="D56" s="47">
        <v>3150</v>
      </c>
      <c r="E56" s="13">
        <v>32</v>
      </c>
      <c r="F56" s="2"/>
    </row>
    <row r="57" spans="1:8" ht="15.75" thickBot="1" x14ac:dyDescent="0.3">
      <c r="A57" s="2"/>
      <c r="B57" s="8"/>
      <c r="C57" s="34" t="s">
        <v>6</v>
      </c>
      <c r="D57" s="35">
        <f>SUM(D5:D56)</f>
        <v>549959</v>
      </c>
      <c r="E57" s="21">
        <f>SUM(E5:E56)</f>
        <v>5317</v>
      </c>
      <c r="F57" s="2"/>
    </row>
    <row r="58" spans="1:8" ht="15.75" thickTop="1" x14ac:dyDescent="0.25">
      <c r="A58" s="2"/>
      <c r="B58" s="8"/>
      <c r="C58" s="31"/>
      <c r="D58" s="32"/>
      <c r="E58" s="33"/>
      <c r="F58" s="2"/>
    </row>
    <row r="59" spans="1:8" x14ac:dyDescent="0.25">
      <c r="A59" s="3" t="s">
        <v>0</v>
      </c>
      <c r="B59" s="4" t="s">
        <v>1</v>
      </c>
      <c r="C59" s="36" t="s">
        <v>2</v>
      </c>
      <c r="D59" s="26" t="s">
        <v>3</v>
      </c>
      <c r="E59" s="26" t="s">
        <v>4</v>
      </c>
      <c r="F59" s="36" t="s">
        <v>5</v>
      </c>
    </row>
    <row r="60" spans="1:8" x14ac:dyDescent="0.25">
      <c r="A60" s="2">
        <v>1</v>
      </c>
      <c r="B60" s="29" t="s">
        <v>11</v>
      </c>
      <c r="C60" s="25"/>
      <c r="D60" s="2"/>
      <c r="E60" s="2"/>
      <c r="F60" s="2" t="s">
        <v>30</v>
      </c>
    </row>
    <row r="61" spans="1:8" x14ac:dyDescent="0.25">
      <c r="A61" s="2">
        <v>2</v>
      </c>
      <c r="B61" s="8" t="s">
        <v>27</v>
      </c>
      <c r="C61" s="25">
        <v>0.02</v>
      </c>
      <c r="D61" s="2">
        <v>20370</v>
      </c>
      <c r="E61" s="10">
        <v>407</v>
      </c>
      <c r="F61" s="2"/>
      <c r="H61" s="23"/>
    </row>
    <row r="62" spans="1:8" x14ac:dyDescent="0.25">
      <c r="A62" s="2">
        <v>3</v>
      </c>
      <c r="B62" s="8" t="s">
        <v>27</v>
      </c>
      <c r="C62" s="25">
        <v>0.02</v>
      </c>
      <c r="D62" s="2">
        <v>11970</v>
      </c>
      <c r="E62" s="10">
        <v>239</v>
      </c>
      <c r="F62" s="2"/>
      <c r="H62" s="23"/>
    </row>
    <row r="63" spans="1:8" x14ac:dyDescent="0.25">
      <c r="A63" s="2">
        <f t="shared" ref="A63" si="1">A62+1</f>
        <v>4</v>
      </c>
      <c r="B63" s="8" t="s">
        <v>27</v>
      </c>
      <c r="C63" s="25">
        <v>0.02</v>
      </c>
      <c r="D63" s="2">
        <v>9435</v>
      </c>
      <c r="E63" s="10">
        <v>189</v>
      </c>
      <c r="F63" s="2"/>
      <c r="H63" s="23"/>
    </row>
    <row r="64" spans="1:8" ht="15.75" thickBot="1" x14ac:dyDescent="0.3">
      <c r="C64" s="37" t="s">
        <v>6</v>
      </c>
      <c r="D64" s="37">
        <f>SUM(D61:D63)</f>
        <v>41775</v>
      </c>
      <c r="E64" s="37">
        <f>SUM(E61:E63)</f>
        <v>835</v>
      </c>
      <c r="F64" s="37"/>
    </row>
    <row r="65" spans="1:6" ht="15.75" thickTop="1" x14ac:dyDescent="0.25">
      <c r="C65" s="90"/>
      <c r="D65" s="90"/>
      <c r="E65" s="90"/>
      <c r="F65" s="90"/>
    </row>
    <row r="66" spans="1:6" x14ac:dyDescent="0.25">
      <c r="A66" s="3" t="s">
        <v>0</v>
      </c>
      <c r="B66" s="4" t="s">
        <v>1</v>
      </c>
      <c r="C66" s="36" t="s">
        <v>2</v>
      </c>
      <c r="D66" s="26" t="s">
        <v>3</v>
      </c>
      <c r="E66" s="26" t="s">
        <v>4</v>
      </c>
      <c r="F66" s="36" t="s">
        <v>5</v>
      </c>
    </row>
    <row r="67" spans="1:6" x14ac:dyDescent="0.25">
      <c r="A67" s="2"/>
      <c r="B67" s="29" t="s">
        <v>136</v>
      </c>
      <c r="C67" s="25"/>
      <c r="D67" s="2"/>
      <c r="E67" s="2"/>
      <c r="F67" s="2" t="s">
        <v>133</v>
      </c>
    </row>
    <row r="68" spans="1:6" x14ac:dyDescent="0.25">
      <c r="A68" s="2">
        <v>2</v>
      </c>
      <c r="B68" s="8" t="s">
        <v>134</v>
      </c>
      <c r="C68" s="25">
        <v>0.05</v>
      </c>
      <c r="D68" s="2">
        <v>10000</v>
      </c>
      <c r="E68" s="10">
        <v>500</v>
      </c>
      <c r="F68" s="2"/>
    </row>
    <row r="69" spans="1:6" x14ac:dyDescent="0.25">
      <c r="A69" s="2">
        <v>3</v>
      </c>
      <c r="B69" s="8" t="s">
        <v>135</v>
      </c>
      <c r="C69" s="25">
        <v>0.05</v>
      </c>
      <c r="D69" s="2">
        <v>2000</v>
      </c>
      <c r="E69" s="10">
        <v>100</v>
      </c>
      <c r="F69" s="2"/>
    </row>
    <row r="70" spans="1:6" ht="15.75" thickBot="1" x14ac:dyDescent="0.3">
      <c r="C70" s="37" t="s">
        <v>6</v>
      </c>
      <c r="D70" s="37">
        <f>SUM(D68:D69)</f>
        <v>12000</v>
      </c>
      <c r="E70" s="37">
        <f>SUM(E68:E69)</f>
        <v>600</v>
      </c>
      <c r="F70" s="37"/>
    </row>
    <row r="71" spans="1:6" ht="16.5" thickTop="1" thickBot="1" x14ac:dyDescent="0.3">
      <c r="B71" s="38"/>
      <c r="C71" s="38" t="s">
        <v>14</v>
      </c>
      <c r="D71" s="39">
        <f>D57+D64+D70</f>
        <v>603734</v>
      </c>
      <c r="E71" s="39">
        <f>E70+E57+E64</f>
        <v>6752</v>
      </c>
      <c r="F71" s="38"/>
    </row>
    <row r="72" spans="1:6" ht="15.75" thickTop="1" x14ac:dyDescent="0.25"/>
  </sheetData>
  <mergeCells count="2">
    <mergeCell ref="A2:F2"/>
    <mergeCell ref="A1:F1"/>
  </mergeCells>
  <hyperlinks>
    <hyperlink ref="B4" r:id="rId1" display="Contractors@1%" xr:uid="{26366061-66BC-4230-B308-2E37FE7611A5}"/>
    <hyperlink ref="B60" r:id="rId2" display="Contractors@1%" xr:uid="{17EB5A78-991D-4F97-939F-6BE1AAA60170}"/>
    <hyperlink ref="B67" r:id="rId3" display="Contractors@1%" xr:uid="{1ECCAB0B-1265-4A6C-A81F-DF72AB11111F}"/>
  </hyperlinks>
  <pageMargins left="0.70866141732283472" right="0.70866141732283472" top="0.74803149606299213" bottom="0.74803149606299213" header="0.31496062992125984" footer="0.31496062992125984"/>
  <pageSetup paperSize="9" orientation="portrait" r:id="rId4"/>
  <rowBreaks count="1" manualBreakCount="1"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069C-B7AA-4AF9-8CCD-4DFC525F7CD5}">
  <dimension ref="A1:H82"/>
  <sheetViews>
    <sheetView topLeftCell="A58" workbookViewId="0">
      <selection activeCell="D61" sqref="D61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7" t="s">
        <v>112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19</v>
      </c>
      <c r="C5" s="7">
        <v>0.01</v>
      </c>
      <c r="D5" s="9">
        <v>2800</v>
      </c>
      <c r="E5" s="13">
        <v>28</v>
      </c>
      <c r="F5" s="2"/>
      <c r="G5" s="23"/>
      <c r="H5" s="23"/>
    </row>
    <row r="6" spans="1:8" x14ac:dyDescent="0.25">
      <c r="A6" s="2">
        <f t="shared" ref="A6:A39" si="0">A5+1</f>
        <v>3</v>
      </c>
      <c r="B6" s="8" t="s">
        <v>42</v>
      </c>
      <c r="C6" s="7">
        <v>0.01</v>
      </c>
      <c r="D6" s="9">
        <v>6375</v>
      </c>
      <c r="E6" s="13">
        <v>64</v>
      </c>
      <c r="F6" s="2"/>
      <c r="G6" s="23"/>
      <c r="H6" s="23"/>
    </row>
    <row r="7" spans="1:8" x14ac:dyDescent="0.25">
      <c r="A7" s="2">
        <f t="shared" si="0"/>
        <v>4</v>
      </c>
      <c r="B7" s="8" t="s">
        <v>9</v>
      </c>
      <c r="C7" s="7">
        <v>0.01</v>
      </c>
      <c r="D7" s="9">
        <v>6250</v>
      </c>
      <c r="E7" s="13">
        <v>62</v>
      </c>
      <c r="F7" s="2"/>
      <c r="G7" s="23"/>
      <c r="H7" s="23"/>
    </row>
    <row r="8" spans="1:8" x14ac:dyDescent="0.25">
      <c r="A8" s="2">
        <f t="shared" si="0"/>
        <v>5</v>
      </c>
      <c r="B8" s="8" t="s">
        <v>113</v>
      </c>
      <c r="C8" s="7">
        <v>0.01</v>
      </c>
      <c r="D8" s="9">
        <v>2400</v>
      </c>
      <c r="E8" s="13">
        <v>24</v>
      </c>
      <c r="F8" s="2"/>
      <c r="G8" s="23"/>
      <c r="H8" s="23"/>
    </row>
    <row r="9" spans="1:8" x14ac:dyDescent="0.25">
      <c r="A9" s="2">
        <f t="shared" si="0"/>
        <v>6</v>
      </c>
      <c r="B9" s="8" t="s">
        <v>18</v>
      </c>
      <c r="C9" s="7">
        <v>0.01</v>
      </c>
      <c r="D9" s="9">
        <v>4800</v>
      </c>
      <c r="E9" s="13">
        <v>48</v>
      </c>
      <c r="F9" s="2"/>
      <c r="G9" s="23"/>
      <c r="H9" s="23"/>
    </row>
    <row r="10" spans="1:8" x14ac:dyDescent="0.25">
      <c r="A10" s="2">
        <f t="shared" si="0"/>
        <v>7</v>
      </c>
      <c r="B10" s="8" t="s">
        <v>10</v>
      </c>
      <c r="C10" s="7">
        <v>0.01</v>
      </c>
      <c r="D10" s="9">
        <v>8400</v>
      </c>
      <c r="E10" s="13">
        <v>84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114</v>
      </c>
      <c r="C11" s="7">
        <v>0.01</v>
      </c>
      <c r="D11" s="9">
        <v>20000</v>
      </c>
      <c r="E11" s="13">
        <v>200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67</v>
      </c>
      <c r="C12" s="7">
        <v>0.01</v>
      </c>
      <c r="D12" s="9">
        <v>30000</v>
      </c>
      <c r="E12" s="13">
        <v>300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46</v>
      </c>
      <c r="C13" s="7">
        <v>0.01</v>
      </c>
      <c r="D13" s="9">
        <v>15000</v>
      </c>
      <c r="E13" s="13">
        <v>150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43</v>
      </c>
      <c r="C14" s="7">
        <v>0.01</v>
      </c>
      <c r="D14" s="9">
        <v>3300</v>
      </c>
      <c r="E14" s="13">
        <v>33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116</v>
      </c>
      <c r="C15" s="7">
        <v>0.01</v>
      </c>
      <c r="D15" s="9">
        <v>4320</v>
      </c>
      <c r="E15" s="13">
        <v>43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67</v>
      </c>
      <c r="C16" s="7">
        <v>0.01</v>
      </c>
      <c r="D16" s="9">
        <v>9000</v>
      </c>
      <c r="E16" s="13">
        <v>90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21</v>
      </c>
      <c r="C17" s="7">
        <v>0.01</v>
      </c>
      <c r="D17" s="9">
        <v>7000</v>
      </c>
      <c r="E17" s="13">
        <v>70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19</v>
      </c>
      <c r="C18" s="7">
        <v>0.01</v>
      </c>
      <c r="D18" s="9">
        <v>2100</v>
      </c>
      <c r="E18" s="13">
        <v>21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10</v>
      </c>
      <c r="C19" s="7">
        <v>0.01</v>
      </c>
      <c r="D19" s="9">
        <v>5400</v>
      </c>
      <c r="E19" s="13">
        <v>54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42</v>
      </c>
      <c r="C20" s="7">
        <v>0.01</v>
      </c>
      <c r="D20" s="9">
        <v>8000</v>
      </c>
      <c r="E20" s="13">
        <v>80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57</v>
      </c>
      <c r="C21" s="7">
        <v>0.01</v>
      </c>
      <c r="D21" s="9">
        <v>2000</v>
      </c>
      <c r="E21" s="13">
        <v>20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9</v>
      </c>
      <c r="C22" s="7">
        <v>0.01</v>
      </c>
      <c r="D22" s="9">
        <v>3750</v>
      </c>
      <c r="E22" s="13">
        <v>37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113</v>
      </c>
      <c r="C23" s="7">
        <v>0.01</v>
      </c>
      <c r="D23" s="9">
        <v>6000</v>
      </c>
      <c r="E23" s="13">
        <v>60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18</v>
      </c>
      <c r="C24" s="7">
        <v>0.01</v>
      </c>
      <c r="D24" s="9">
        <v>2400</v>
      </c>
      <c r="E24" s="13">
        <v>24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43</v>
      </c>
      <c r="C25" s="7">
        <v>0.01</v>
      </c>
      <c r="D25" s="9">
        <v>3300</v>
      </c>
      <c r="E25" s="13">
        <v>33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10</v>
      </c>
      <c r="C26" s="7">
        <v>0.01</v>
      </c>
      <c r="D26" s="9">
        <v>12450</v>
      </c>
      <c r="E26" s="13">
        <v>124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42</v>
      </c>
      <c r="C27" s="7">
        <v>0.01</v>
      </c>
      <c r="D27" s="9">
        <v>4612</v>
      </c>
      <c r="E27" s="13">
        <v>46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9</v>
      </c>
      <c r="C28" s="7">
        <v>0.01</v>
      </c>
      <c r="D28" s="9">
        <v>3750</v>
      </c>
      <c r="E28" s="13">
        <v>37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18</v>
      </c>
      <c r="C29" s="7">
        <v>0.01</v>
      </c>
      <c r="D29" s="9">
        <v>6000</v>
      </c>
      <c r="E29" s="13">
        <v>60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54</v>
      </c>
      <c r="C30" s="7">
        <v>0.01</v>
      </c>
      <c r="D30" s="9">
        <v>1250</v>
      </c>
      <c r="E30" s="13">
        <v>12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43</v>
      </c>
      <c r="C31" s="7">
        <v>0.01</v>
      </c>
      <c r="D31" s="9">
        <v>3300</v>
      </c>
      <c r="E31" s="13">
        <v>33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77</v>
      </c>
      <c r="C32" s="7">
        <v>0.01</v>
      </c>
      <c r="D32" s="9">
        <v>22000</v>
      </c>
      <c r="E32" s="13">
        <v>220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10</v>
      </c>
      <c r="C33" s="7">
        <v>0.01</v>
      </c>
      <c r="D33" s="9">
        <v>17350</v>
      </c>
      <c r="E33" s="13">
        <v>173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42</v>
      </c>
      <c r="C34" s="7">
        <v>0.01</v>
      </c>
      <c r="D34" s="9">
        <v>5175</v>
      </c>
      <c r="E34" s="13">
        <v>51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9</v>
      </c>
      <c r="C35" s="7">
        <v>0.01</v>
      </c>
      <c r="D35" s="9">
        <v>5000</v>
      </c>
      <c r="E35" s="13">
        <v>50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18</v>
      </c>
      <c r="C36" s="7">
        <v>0.01</v>
      </c>
      <c r="D36" s="9">
        <v>2700</v>
      </c>
      <c r="E36" s="13">
        <v>27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54</v>
      </c>
      <c r="C37" s="7">
        <v>0.01</v>
      </c>
      <c r="D37" s="9">
        <v>1875</v>
      </c>
      <c r="E37" s="13">
        <v>18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115</v>
      </c>
      <c r="C38" s="7">
        <v>0.01</v>
      </c>
      <c r="D38" s="9">
        <v>6000</v>
      </c>
      <c r="E38" s="13">
        <v>60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43</v>
      </c>
      <c r="C39" s="7">
        <v>0.01</v>
      </c>
      <c r="D39" s="9">
        <v>3300</v>
      </c>
      <c r="E39" s="13">
        <v>33</v>
      </c>
      <c r="F39" s="2"/>
      <c r="G39" s="23"/>
      <c r="H39" s="23"/>
    </row>
    <row r="40" spans="1:8" ht="15.75" thickBot="1" x14ac:dyDescent="0.3">
      <c r="A40" s="2"/>
      <c r="B40" s="64"/>
      <c r="C40" s="6" t="s">
        <v>6</v>
      </c>
      <c r="D40" s="79">
        <f>SUM(D5:D39)</f>
        <v>247357</v>
      </c>
      <c r="E40" s="79">
        <f>SUM(E5:E39)</f>
        <v>2469</v>
      </c>
      <c r="F40" s="2"/>
      <c r="G40" s="23"/>
    </row>
    <row r="41" spans="1:8" ht="15.75" thickTop="1" x14ac:dyDescent="0.25">
      <c r="A41" s="2"/>
      <c r="B41" s="64"/>
      <c r="C41" s="6"/>
      <c r="D41" s="78"/>
      <c r="E41" s="78"/>
      <c r="F41" s="2"/>
      <c r="G41" s="23"/>
    </row>
    <row r="42" spans="1:8" x14ac:dyDescent="0.25">
      <c r="A42" s="3" t="s">
        <v>0</v>
      </c>
      <c r="B42" s="4" t="s">
        <v>1</v>
      </c>
      <c r="C42" s="4" t="s">
        <v>2</v>
      </c>
      <c r="D42" s="5"/>
      <c r="E42" s="5" t="s">
        <v>4</v>
      </c>
      <c r="F42" s="4" t="s">
        <v>5</v>
      </c>
      <c r="G42" s="23"/>
    </row>
    <row r="43" spans="1:8" x14ac:dyDescent="0.25">
      <c r="A43" s="2"/>
      <c r="B43" s="6" t="s">
        <v>12</v>
      </c>
      <c r="C43" s="2"/>
      <c r="D43" s="2"/>
      <c r="E43" s="2"/>
      <c r="F43" s="2"/>
      <c r="G43" s="23"/>
    </row>
    <row r="44" spans="1:8" x14ac:dyDescent="0.25">
      <c r="A44" s="2">
        <v>1</v>
      </c>
      <c r="B44" s="8" t="s">
        <v>27</v>
      </c>
      <c r="C44" s="12">
        <v>0.02</v>
      </c>
      <c r="D44" s="9">
        <v>8400</v>
      </c>
      <c r="E44" s="13">
        <v>168</v>
      </c>
      <c r="F44" s="2"/>
      <c r="G44" s="23"/>
      <c r="H44" s="23"/>
    </row>
    <row r="45" spans="1:8" x14ac:dyDescent="0.25">
      <c r="A45" s="2">
        <f t="shared" ref="A45:A51" si="1">A44+1</f>
        <v>2</v>
      </c>
      <c r="B45" s="8" t="s">
        <v>29</v>
      </c>
      <c r="C45" s="12">
        <v>0.02</v>
      </c>
      <c r="D45" s="9">
        <v>2100</v>
      </c>
      <c r="E45" s="13">
        <v>42</v>
      </c>
      <c r="F45" s="2"/>
      <c r="G45" s="23"/>
      <c r="H45" s="23"/>
    </row>
    <row r="46" spans="1:8" x14ac:dyDescent="0.25">
      <c r="A46" s="2">
        <f t="shared" si="1"/>
        <v>3</v>
      </c>
      <c r="B46" s="8" t="s">
        <v>26</v>
      </c>
      <c r="C46" s="12">
        <v>0.02</v>
      </c>
      <c r="D46" s="9">
        <v>700</v>
      </c>
      <c r="E46" s="13">
        <v>14</v>
      </c>
      <c r="F46" s="2"/>
      <c r="G46" s="23"/>
      <c r="H46" s="23"/>
    </row>
    <row r="47" spans="1:8" x14ac:dyDescent="0.25">
      <c r="A47" s="2">
        <f t="shared" si="1"/>
        <v>4</v>
      </c>
      <c r="B47" s="8" t="s">
        <v>27</v>
      </c>
      <c r="C47" s="12">
        <v>0.02</v>
      </c>
      <c r="D47" s="9">
        <v>31620</v>
      </c>
      <c r="E47" s="13">
        <v>632</v>
      </c>
      <c r="F47" s="2"/>
      <c r="G47" s="23"/>
      <c r="H47" s="23"/>
    </row>
    <row r="48" spans="1:8" x14ac:dyDescent="0.25">
      <c r="A48" s="2">
        <f t="shared" si="1"/>
        <v>5</v>
      </c>
      <c r="B48" s="8" t="s">
        <v>26</v>
      </c>
      <c r="C48" s="12">
        <v>0.02</v>
      </c>
      <c r="D48" s="9">
        <v>3500</v>
      </c>
      <c r="E48" s="13">
        <v>70</v>
      </c>
      <c r="F48" s="2"/>
      <c r="G48" s="23"/>
      <c r="H48" s="23"/>
    </row>
    <row r="49" spans="1:8" x14ac:dyDescent="0.25">
      <c r="A49" s="2">
        <f t="shared" si="1"/>
        <v>6</v>
      </c>
      <c r="B49" s="8" t="s">
        <v>26</v>
      </c>
      <c r="C49" s="12">
        <v>0.02</v>
      </c>
      <c r="D49" s="9">
        <v>2100</v>
      </c>
      <c r="E49" s="13">
        <v>42</v>
      </c>
      <c r="F49" s="2"/>
      <c r="G49" s="23"/>
      <c r="H49" s="23"/>
    </row>
    <row r="50" spans="1:8" x14ac:dyDescent="0.25">
      <c r="A50" s="2">
        <f t="shared" si="1"/>
        <v>7</v>
      </c>
      <c r="B50" s="8" t="s">
        <v>27</v>
      </c>
      <c r="C50" s="12">
        <v>0.02</v>
      </c>
      <c r="D50" s="9">
        <v>16200</v>
      </c>
      <c r="E50" s="13">
        <v>324</v>
      </c>
      <c r="F50" s="2"/>
      <c r="G50" s="23"/>
      <c r="H50" s="23"/>
    </row>
    <row r="51" spans="1:8" x14ac:dyDescent="0.25">
      <c r="A51" s="2">
        <f t="shared" si="1"/>
        <v>8</v>
      </c>
      <c r="B51" s="8" t="s">
        <v>27</v>
      </c>
      <c r="C51" s="12">
        <v>0.02</v>
      </c>
      <c r="D51" s="9">
        <v>22020</v>
      </c>
      <c r="E51" s="13">
        <v>440</v>
      </c>
      <c r="F51" s="2"/>
      <c r="G51" s="23"/>
      <c r="H51" s="23"/>
    </row>
    <row r="52" spans="1:8" ht="15.75" thickBot="1" x14ac:dyDescent="0.3">
      <c r="A52" s="2"/>
      <c r="B52" s="8"/>
      <c r="C52" s="75" t="s">
        <v>15</v>
      </c>
      <c r="D52" s="41">
        <f>SUM(D44:D51)</f>
        <v>86640</v>
      </c>
      <c r="E52" s="21">
        <f>SUM(E44:E51)</f>
        <v>1732</v>
      </c>
      <c r="F52" s="20"/>
    </row>
    <row r="53" spans="1:8" ht="15.75" thickTop="1" x14ac:dyDescent="0.25">
      <c r="A53" s="2"/>
      <c r="B53" s="8"/>
      <c r="C53" s="73"/>
      <c r="D53" s="74"/>
      <c r="E53" s="55"/>
      <c r="F53" s="19"/>
    </row>
    <row r="54" spans="1:8" x14ac:dyDescent="0.25">
      <c r="A54" s="3" t="s">
        <v>0</v>
      </c>
      <c r="B54" s="4" t="s">
        <v>1</v>
      </c>
      <c r="C54" s="4" t="s">
        <v>2</v>
      </c>
      <c r="D54" s="5" t="s">
        <v>3</v>
      </c>
      <c r="E54" s="53" t="s">
        <v>4</v>
      </c>
      <c r="F54" s="4" t="s">
        <v>5</v>
      </c>
    </row>
    <row r="55" spans="1:8" x14ac:dyDescent="0.25">
      <c r="A55" s="2"/>
      <c r="B55" s="16" t="s">
        <v>117</v>
      </c>
      <c r="C55" s="14">
        <v>0.05</v>
      </c>
      <c r="D55" s="42">
        <v>10000</v>
      </c>
      <c r="E55" s="43">
        <f>D55*5/100</f>
        <v>500</v>
      </c>
      <c r="F55" s="2"/>
    </row>
    <row r="56" spans="1:8" x14ac:dyDescent="0.25">
      <c r="A56" s="2"/>
      <c r="B56" s="16" t="s">
        <v>73</v>
      </c>
      <c r="C56" s="14">
        <v>0.05</v>
      </c>
      <c r="D56" s="42">
        <v>5000</v>
      </c>
      <c r="E56" s="43">
        <f t="shared" ref="E56" si="2">D56*5/100</f>
        <v>250</v>
      </c>
      <c r="F56" s="2"/>
    </row>
    <row r="57" spans="1:8" x14ac:dyDescent="0.25">
      <c r="A57" s="2"/>
      <c r="B57" s="16" t="s">
        <v>73</v>
      </c>
      <c r="C57" s="14">
        <v>0.05</v>
      </c>
      <c r="D57" s="42">
        <v>5000</v>
      </c>
      <c r="E57" s="43">
        <v>250</v>
      </c>
      <c r="F57" s="47"/>
    </row>
    <row r="58" spans="1:8" x14ac:dyDescent="0.25">
      <c r="A58" s="2"/>
      <c r="B58" s="16" t="s">
        <v>117</v>
      </c>
      <c r="C58" s="14">
        <v>0.05</v>
      </c>
      <c r="D58" s="42">
        <v>10000</v>
      </c>
      <c r="E58" s="43">
        <v>500</v>
      </c>
      <c r="F58" s="47"/>
    </row>
    <row r="59" spans="1:8" ht="15.75" thickBot="1" x14ac:dyDescent="0.3">
      <c r="A59" s="2"/>
      <c r="B59" s="8"/>
      <c r="C59" s="76" t="s">
        <v>6</v>
      </c>
      <c r="D59" s="74">
        <f>SUM(D55:D58)</f>
        <v>30000</v>
      </c>
      <c r="E59" s="41">
        <f>SUM(E55:E58)</f>
        <v>1500</v>
      </c>
      <c r="F59" s="20"/>
    </row>
    <row r="60" spans="1:8" ht="15.75" thickTop="1" x14ac:dyDescent="0.25">
      <c r="A60" s="3" t="s">
        <v>0</v>
      </c>
      <c r="B60" s="4" t="s">
        <v>1</v>
      </c>
      <c r="C60" s="4" t="s">
        <v>2</v>
      </c>
      <c r="D60" s="5" t="s">
        <v>3</v>
      </c>
      <c r="E60" s="53" t="s">
        <v>4</v>
      </c>
      <c r="F60" s="4" t="s">
        <v>5</v>
      </c>
    </row>
    <row r="61" spans="1:8" x14ac:dyDescent="0.25">
      <c r="A61" s="3"/>
      <c r="B61" s="8" t="s">
        <v>70</v>
      </c>
      <c r="C61" s="48">
        <v>0.1</v>
      </c>
      <c r="D61" s="5">
        <v>7752</v>
      </c>
      <c r="E61" s="53">
        <v>775</v>
      </c>
      <c r="F61" s="4"/>
    </row>
    <row r="62" spans="1:8" x14ac:dyDescent="0.25">
      <c r="A62" s="3"/>
      <c r="B62" s="16" t="s">
        <v>118</v>
      </c>
      <c r="C62" s="48">
        <v>0.1</v>
      </c>
      <c r="D62" s="5">
        <v>10000</v>
      </c>
      <c r="E62" s="53">
        <v>1000</v>
      </c>
      <c r="F62" s="4"/>
    </row>
    <row r="63" spans="1:8" x14ac:dyDescent="0.25">
      <c r="A63" s="3"/>
      <c r="B63" s="8" t="s">
        <v>70</v>
      </c>
      <c r="C63" s="48">
        <v>0.1</v>
      </c>
      <c r="D63" s="5">
        <v>85000</v>
      </c>
      <c r="E63" s="53">
        <v>8500</v>
      </c>
      <c r="F63" s="4"/>
    </row>
    <row r="64" spans="1:8" x14ac:dyDescent="0.25">
      <c r="A64" s="3"/>
      <c r="B64" s="8" t="s">
        <v>70</v>
      </c>
      <c r="C64" s="48">
        <v>0.1</v>
      </c>
      <c r="D64" s="5">
        <v>11500</v>
      </c>
      <c r="E64" s="53">
        <v>1150</v>
      </c>
      <c r="F64" s="4"/>
    </row>
    <row r="65" spans="1:6" x14ac:dyDescent="0.25">
      <c r="A65" s="3"/>
      <c r="B65" s="8" t="s">
        <v>70</v>
      </c>
      <c r="C65" s="48">
        <v>0.1</v>
      </c>
      <c r="D65" s="5">
        <v>9082</v>
      </c>
      <c r="E65" s="53">
        <v>908</v>
      </c>
      <c r="F65" s="4"/>
    </row>
    <row r="66" spans="1:6" x14ac:dyDescent="0.25">
      <c r="A66" s="3"/>
      <c r="B66" s="8" t="s">
        <v>93</v>
      </c>
      <c r="C66" s="48">
        <v>0.1</v>
      </c>
      <c r="D66" s="5">
        <v>70743</v>
      </c>
      <c r="E66" s="53">
        <v>7074</v>
      </c>
      <c r="F66" s="4"/>
    </row>
    <row r="67" spans="1:6" x14ac:dyDescent="0.25">
      <c r="A67" s="3"/>
      <c r="B67" s="8" t="s">
        <v>70</v>
      </c>
      <c r="C67" s="48">
        <v>0.1</v>
      </c>
      <c r="D67" s="5">
        <v>1200</v>
      </c>
      <c r="E67" s="53">
        <v>120</v>
      </c>
      <c r="F67" s="4"/>
    </row>
    <row r="68" spans="1:6" x14ac:dyDescent="0.25">
      <c r="A68" s="3"/>
      <c r="B68" s="8" t="s">
        <v>70</v>
      </c>
      <c r="C68" s="48">
        <v>0.1</v>
      </c>
      <c r="D68" s="5">
        <v>62500</v>
      </c>
      <c r="E68" s="53">
        <v>6250</v>
      </c>
      <c r="F68" s="4"/>
    </row>
    <row r="69" spans="1:6" x14ac:dyDescent="0.25">
      <c r="A69" s="3"/>
      <c r="B69" s="8" t="s">
        <v>70</v>
      </c>
      <c r="C69" s="48">
        <v>0.1</v>
      </c>
      <c r="D69" s="5">
        <v>25100</v>
      </c>
      <c r="E69" s="53">
        <v>2510</v>
      </c>
      <c r="F69" s="4"/>
    </row>
    <row r="70" spans="1:6" x14ac:dyDescent="0.25">
      <c r="A70" s="3"/>
      <c r="B70" s="8" t="s">
        <v>70</v>
      </c>
      <c r="C70" s="48">
        <v>0.1</v>
      </c>
      <c r="D70" s="5">
        <v>18100</v>
      </c>
      <c r="E70" s="53">
        <v>1810</v>
      </c>
      <c r="F70" s="4"/>
    </row>
    <row r="71" spans="1:6" x14ac:dyDescent="0.25">
      <c r="A71" s="3"/>
      <c r="B71" s="8" t="s">
        <v>70</v>
      </c>
      <c r="C71" s="48">
        <v>0.1</v>
      </c>
      <c r="D71" s="5">
        <v>23256</v>
      </c>
      <c r="E71" s="53">
        <v>2326</v>
      </c>
      <c r="F71" s="4"/>
    </row>
    <row r="72" spans="1:6" x14ac:dyDescent="0.25">
      <c r="A72" s="3"/>
      <c r="B72" s="8" t="s">
        <v>70</v>
      </c>
      <c r="C72" s="48">
        <v>0.1</v>
      </c>
      <c r="D72" s="5">
        <v>15504</v>
      </c>
      <c r="E72" s="53">
        <v>1550</v>
      </c>
      <c r="F72" s="4"/>
    </row>
    <row r="73" spans="1:6" x14ac:dyDescent="0.25">
      <c r="A73" s="3"/>
      <c r="B73" s="8" t="s">
        <v>70</v>
      </c>
      <c r="C73" s="48">
        <v>0.1</v>
      </c>
      <c r="D73" s="5">
        <v>15504</v>
      </c>
      <c r="E73" s="53">
        <v>1550</v>
      </c>
      <c r="F73" s="4"/>
    </row>
    <row r="74" spans="1:6" x14ac:dyDescent="0.25">
      <c r="A74" s="2"/>
      <c r="B74" s="8" t="s">
        <v>70</v>
      </c>
      <c r="C74" s="48">
        <v>0.1</v>
      </c>
      <c r="D74" s="9">
        <v>7752</v>
      </c>
      <c r="E74" s="13">
        <v>775</v>
      </c>
      <c r="F74" s="2"/>
    </row>
    <row r="75" spans="1:6" x14ac:dyDescent="0.25">
      <c r="A75" s="2"/>
      <c r="B75" s="16"/>
      <c r="C75" s="48"/>
      <c r="D75" s="59"/>
      <c r="E75" s="9"/>
      <c r="F75" s="2"/>
    </row>
    <row r="76" spans="1:6" ht="15.75" thickBot="1" x14ac:dyDescent="0.3">
      <c r="B76" s="50"/>
      <c r="C76" s="6" t="s">
        <v>15</v>
      </c>
      <c r="D76" s="58">
        <f>SUM(D61:D75)</f>
        <v>362993</v>
      </c>
      <c r="E76" s="58">
        <f>SUM(E61:E75)</f>
        <v>36298</v>
      </c>
    </row>
    <row r="77" spans="1:6" ht="15.75" thickTop="1" x14ac:dyDescent="0.25">
      <c r="B77" s="70"/>
      <c r="C77" s="71"/>
      <c r="D77" s="72"/>
      <c r="E77" s="72"/>
    </row>
    <row r="78" spans="1:6" x14ac:dyDescent="0.25">
      <c r="B78" s="70"/>
      <c r="C78" s="71"/>
      <c r="D78" s="72"/>
      <c r="E78" s="72"/>
    </row>
    <row r="80" spans="1:6" ht="16.5" thickBot="1" x14ac:dyDescent="0.3">
      <c r="C80" s="61" t="s">
        <v>14</v>
      </c>
      <c r="D80" s="62">
        <f>D76+D59+D52+D40</f>
        <v>726990</v>
      </c>
      <c r="E80" s="62">
        <f>E76+E59+E52+E40</f>
        <v>41999</v>
      </c>
    </row>
    <row r="81" spans="7:7" ht="15.75" thickTop="1" x14ac:dyDescent="0.25"/>
    <row r="82" spans="7:7" x14ac:dyDescent="0.25">
      <c r="G82" s="23"/>
    </row>
  </sheetData>
  <mergeCells count="2">
    <mergeCell ref="A1:F1"/>
    <mergeCell ref="A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93F9-7B37-42C1-81E2-F308FD1A312E}">
  <dimension ref="A1:H92"/>
  <sheetViews>
    <sheetView topLeftCell="A79" zoomScaleNormal="100" workbookViewId="0">
      <selection activeCell="E90" sqref="E90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7" t="s">
        <v>119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10</v>
      </c>
      <c r="C5" s="7">
        <v>0.01</v>
      </c>
      <c r="D5" s="9">
        <v>8900</v>
      </c>
      <c r="E5" s="13">
        <v>89</v>
      </c>
      <c r="F5" s="2"/>
      <c r="G5" s="23"/>
      <c r="H5" s="23"/>
    </row>
    <row r="6" spans="1:8" x14ac:dyDescent="0.25">
      <c r="A6" s="2">
        <f t="shared" ref="A6:A57" si="0">A5+1</f>
        <v>3</v>
      </c>
      <c r="B6" s="8" t="s">
        <v>19</v>
      </c>
      <c r="C6" s="7">
        <v>0.01</v>
      </c>
      <c r="D6" s="9">
        <v>1414</v>
      </c>
      <c r="E6" s="13">
        <v>14</v>
      </c>
      <c r="F6" s="2"/>
      <c r="G6" s="23"/>
      <c r="H6" s="23"/>
    </row>
    <row r="7" spans="1:8" x14ac:dyDescent="0.25">
      <c r="A7" s="2">
        <f t="shared" si="0"/>
        <v>4</v>
      </c>
      <c r="B7" s="8" t="s">
        <v>42</v>
      </c>
      <c r="C7" s="7">
        <v>0.01</v>
      </c>
      <c r="D7" s="9">
        <v>6900</v>
      </c>
      <c r="E7" s="13">
        <v>69</v>
      </c>
      <c r="F7" s="2"/>
      <c r="G7" s="23"/>
      <c r="H7" s="23"/>
    </row>
    <row r="8" spans="1:8" x14ac:dyDescent="0.25">
      <c r="A8" s="2">
        <f t="shared" si="0"/>
        <v>5</v>
      </c>
      <c r="B8" s="8" t="s">
        <v>115</v>
      </c>
      <c r="C8" s="7">
        <v>0.01</v>
      </c>
      <c r="D8" s="9">
        <v>4800</v>
      </c>
      <c r="E8" s="13">
        <v>48</v>
      </c>
      <c r="F8" s="2"/>
      <c r="G8" s="23"/>
      <c r="H8" s="23"/>
    </row>
    <row r="9" spans="1:8" x14ac:dyDescent="0.25">
      <c r="A9" s="2">
        <f t="shared" si="0"/>
        <v>6</v>
      </c>
      <c r="B9" s="8" t="s">
        <v>9</v>
      </c>
      <c r="C9" s="7">
        <v>0.01</v>
      </c>
      <c r="D9" s="9">
        <v>3750</v>
      </c>
      <c r="E9" s="13">
        <v>37</v>
      </c>
      <c r="F9" s="2"/>
      <c r="G9" s="23"/>
      <c r="H9" s="23"/>
    </row>
    <row r="10" spans="1:8" x14ac:dyDescent="0.25">
      <c r="A10" s="2">
        <f t="shared" si="0"/>
        <v>7</v>
      </c>
      <c r="B10" s="8" t="s">
        <v>18</v>
      </c>
      <c r="C10" s="7">
        <v>0.01</v>
      </c>
      <c r="D10" s="9">
        <v>2400</v>
      </c>
      <c r="E10" s="13">
        <v>24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114</v>
      </c>
      <c r="C11" s="7">
        <v>0.01</v>
      </c>
      <c r="D11" s="9">
        <v>20000</v>
      </c>
      <c r="E11" s="13">
        <v>200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108</v>
      </c>
      <c r="C12" s="7">
        <v>0.01</v>
      </c>
      <c r="D12" s="9">
        <v>25000</v>
      </c>
      <c r="E12" s="13">
        <v>250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55</v>
      </c>
      <c r="C13" s="7">
        <v>0.01</v>
      </c>
      <c r="D13" s="9">
        <v>50000</v>
      </c>
      <c r="E13" s="13">
        <v>500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56</v>
      </c>
      <c r="C14" s="7">
        <v>0.01</v>
      </c>
      <c r="D14" s="9">
        <v>25000</v>
      </c>
      <c r="E14" s="13">
        <v>250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77</v>
      </c>
      <c r="C15" s="7">
        <v>0.01</v>
      </c>
      <c r="D15" s="9">
        <v>30000</v>
      </c>
      <c r="E15" s="13">
        <v>300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46</v>
      </c>
      <c r="C16" s="7">
        <v>0.01</v>
      </c>
      <c r="D16" s="9">
        <v>25000</v>
      </c>
      <c r="E16" s="13">
        <v>250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43</v>
      </c>
      <c r="C17" s="7">
        <v>0.01</v>
      </c>
      <c r="D17" s="9">
        <v>3300</v>
      </c>
      <c r="E17" s="13">
        <v>33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28</v>
      </c>
      <c r="C18" s="7">
        <v>0.01</v>
      </c>
      <c r="D18" s="9">
        <v>1500</v>
      </c>
      <c r="E18" s="13">
        <v>15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69</v>
      </c>
      <c r="C19" s="7">
        <v>0.01</v>
      </c>
      <c r="D19" s="9">
        <v>700</v>
      </c>
      <c r="E19" s="13">
        <v>7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20</v>
      </c>
      <c r="C20" s="7">
        <v>0.01</v>
      </c>
      <c r="D20" s="9">
        <v>1251</v>
      </c>
      <c r="E20" s="13">
        <v>13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10</v>
      </c>
      <c r="C21" s="7">
        <v>0.01</v>
      </c>
      <c r="D21" s="9">
        <v>14950</v>
      </c>
      <c r="E21" s="13">
        <v>149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42</v>
      </c>
      <c r="C22" s="7">
        <v>0.01</v>
      </c>
      <c r="D22" s="9">
        <v>5175</v>
      </c>
      <c r="E22" s="13">
        <v>52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19</v>
      </c>
      <c r="C23" s="7">
        <v>0.01</v>
      </c>
      <c r="D23" s="9">
        <v>2100</v>
      </c>
      <c r="E23" s="13">
        <v>21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115</v>
      </c>
      <c r="C24" s="7">
        <v>0.01</v>
      </c>
      <c r="D24" s="9">
        <v>7200</v>
      </c>
      <c r="E24" s="13">
        <v>72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9</v>
      </c>
      <c r="C25" s="7">
        <v>0.01</v>
      </c>
      <c r="D25" s="9">
        <v>3750</v>
      </c>
      <c r="E25" s="13">
        <v>37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113</v>
      </c>
      <c r="C26" s="7">
        <v>0.01</v>
      </c>
      <c r="D26" s="9">
        <v>4800</v>
      </c>
      <c r="E26" s="13">
        <v>48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54</v>
      </c>
      <c r="C27" s="7">
        <v>0.01</v>
      </c>
      <c r="D27" s="9">
        <v>1250</v>
      </c>
      <c r="E27" s="13">
        <v>12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55</v>
      </c>
      <c r="C28" s="7">
        <v>0.01</v>
      </c>
      <c r="D28" s="9">
        <v>50000</v>
      </c>
      <c r="E28" s="13">
        <v>500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120</v>
      </c>
      <c r="C29" s="7">
        <v>0.01</v>
      </c>
      <c r="D29" s="9">
        <v>5000</v>
      </c>
      <c r="E29" s="13">
        <v>50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77</v>
      </c>
      <c r="C30" s="7">
        <v>0.01</v>
      </c>
      <c r="D30" s="9">
        <v>15000</v>
      </c>
      <c r="E30" s="13">
        <v>150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46</v>
      </c>
      <c r="C31" s="7">
        <v>0.01</v>
      </c>
      <c r="D31" s="9">
        <v>10000</v>
      </c>
      <c r="E31" s="13">
        <v>100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21</v>
      </c>
      <c r="C32" s="7">
        <v>0.01</v>
      </c>
      <c r="D32" s="9">
        <v>20000</v>
      </c>
      <c r="E32" s="13">
        <v>200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28</v>
      </c>
      <c r="C33" s="7">
        <v>0.01</v>
      </c>
      <c r="D33" s="9">
        <v>30000</v>
      </c>
      <c r="E33" s="13">
        <v>300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43</v>
      </c>
      <c r="C34" s="7">
        <v>0.01</v>
      </c>
      <c r="D34" s="9">
        <v>3302</v>
      </c>
      <c r="E34" s="13">
        <v>35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121</v>
      </c>
      <c r="C35" s="7">
        <v>0.01</v>
      </c>
      <c r="D35" s="9">
        <v>4240</v>
      </c>
      <c r="E35" s="13">
        <v>42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55</v>
      </c>
      <c r="C36" s="7">
        <v>0.01</v>
      </c>
      <c r="D36" s="9">
        <v>50000</v>
      </c>
      <c r="E36" s="13">
        <v>500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10</v>
      </c>
      <c r="C37" s="7">
        <v>0.01</v>
      </c>
      <c r="D37" s="9">
        <v>26451</v>
      </c>
      <c r="E37" s="13">
        <v>260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19</v>
      </c>
      <c r="C38" s="7">
        <v>0.01</v>
      </c>
      <c r="D38" s="9">
        <v>2100</v>
      </c>
      <c r="E38" s="13">
        <v>21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42</v>
      </c>
      <c r="C39" s="7">
        <v>0.01</v>
      </c>
      <c r="D39" s="9">
        <v>4015</v>
      </c>
      <c r="E39" s="13">
        <v>40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115</v>
      </c>
      <c r="C40" s="7">
        <v>0.01</v>
      </c>
      <c r="D40" s="57">
        <v>7200</v>
      </c>
      <c r="E40" s="13">
        <v>72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9</v>
      </c>
      <c r="C41" s="7">
        <v>0.01</v>
      </c>
      <c r="D41" s="57">
        <v>3750</v>
      </c>
      <c r="E41" s="13">
        <v>37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113</v>
      </c>
      <c r="C42" s="7">
        <v>0.01</v>
      </c>
      <c r="D42" s="57">
        <v>3600</v>
      </c>
      <c r="E42" s="13">
        <v>36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18</v>
      </c>
      <c r="C43" s="7">
        <v>0.01</v>
      </c>
      <c r="D43" s="57">
        <v>3600</v>
      </c>
      <c r="E43" s="13">
        <v>36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28</v>
      </c>
      <c r="C44" s="7">
        <v>0.01</v>
      </c>
      <c r="D44" s="57">
        <v>1000</v>
      </c>
      <c r="E44" s="13">
        <v>10</v>
      </c>
      <c r="F44" s="2"/>
      <c r="G44" s="23"/>
      <c r="H44" s="23"/>
    </row>
    <row r="45" spans="1:8" x14ac:dyDescent="0.25">
      <c r="A45" s="2">
        <f t="shared" si="0"/>
        <v>42</v>
      </c>
      <c r="B45" s="8" t="s">
        <v>20</v>
      </c>
      <c r="C45" s="7">
        <v>0.01</v>
      </c>
      <c r="D45" s="57">
        <v>1251</v>
      </c>
      <c r="E45" s="13">
        <v>13</v>
      </c>
      <c r="F45" s="2"/>
      <c r="G45" s="23"/>
      <c r="H45" s="23"/>
    </row>
    <row r="46" spans="1:8" x14ac:dyDescent="0.25">
      <c r="A46" s="2">
        <f t="shared" si="0"/>
        <v>43</v>
      </c>
      <c r="B46" s="8" t="s">
        <v>69</v>
      </c>
      <c r="C46" s="7">
        <v>0.01</v>
      </c>
      <c r="D46" s="57">
        <v>700</v>
      </c>
      <c r="E46" s="13">
        <v>7</v>
      </c>
      <c r="F46" s="2"/>
      <c r="G46" s="23"/>
      <c r="H46" s="23"/>
    </row>
    <row r="47" spans="1:8" x14ac:dyDescent="0.25">
      <c r="A47" s="2">
        <f t="shared" si="0"/>
        <v>44</v>
      </c>
      <c r="B47" s="8" t="s">
        <v>43</v>
      </c>
      <c r="C47" s="7">
        <v>0.01</v>
      </c>
      <c r="D47" s="57">
        <v>4015</v>
      </c>
      <c r="E47" s="13">
        <v>40</v>
      </c>
      <c r="F47" s="2"/>
      <c r="G47" s="23"/>
      <c r="H47" s="23"/>
    </row>
    <row r="48" spans="1:8" x14ac:dyDescent="0.25">
      <c r="A48" s="2">
        <f t="shared" si="0"/>
        <v>45</v>
      </c>
      <c r="B48" s="8" t="s">
        <v>55</v>
      </c>
      <c r="C48" s="7">
        <v>0.01</v>
      </c>
      <c r="D48" s="57">
        <v>25000</v>
      </c>
      <c r="E48" s="13">
        <v>250</v>
      </c>
      <c r="F48" s="2"/>
      <c r="G48" s="23"/>
      <c r="H48" s="23"/>
    </row>
    <row r="49" spans="1:8" x14ac:dyDescent="0.25">
      <c r="A49" s="2">
        <f t="shared" si="0"/>
        <v>46</v>
      </c>
      <c r="B49" s="8" t="s">
        <v>45</v>
      </c>
      <c r="C49" s="7">
        <v>0.01</v>
      </c>
      <c r="D49" s="57">
        <v>50000</v>
      </c>
      <c r="E49" s="13">
        <v>500</v>
      </c>
      <c r="F49" s="2"/>
      <c r="G49" s="23"/>
      <c r="H49" s="23"/>
    </row>
    <row r="50" spans="1:8" x14ac:dyDescent="0.25">
      <c r="A50" s="2">
        <f t="shared" si="0"/>
        <v>47</v>
      </c>
      <c r="B50" s="8" t="s">
        <v>21</v>
      </c>
      <c r="C50" s="7">
        <v>0.01</v>
      </c>
      <c r="D50" s="57">
        <v>10000</v>
      </c>
      <c r="E50" s="13">
        <v>100</v>
      </c>
      <c r="F50" s="2"/>
      <c r="G50" s="23"/>
      <c r="H50" s="23"/>
    </row>
    <row r="51" spans="1:8" x14ac:dyDescent="0.25">
      <c r="A51" s="2">
        <f t="shared" si="0"/>
        <v>48</v>
      </c>
      <c r="B51" s="8" t="s">
        <v>19</v>
      </c>
      <c r="C51" s="7">
        <v>0.01</v>
      </c>
      <c r="D51" s="57">
        <v>3750</v>
      </c>
      <c r="E51" s="13">
        <v>37</v>
      </c>
      <c r="F51" s="2"/>
      <c r="G51" s="23"/>
      <c r="H51" s="23"/>
    </row>
    <row r="52" spans="1:8" x14ac:dyDescent="0.25">
      <c r="A52" s="2">
        <f t="shared" si="0"/>
        <v>49</v>
      </c>
      <c r="B52" s="8" t="s">
        <v>10</v>
      </c>
      <c r="C52" s="7">
        <v>0.01</v>
      </c>
      <c r="D52" s="57">
        <v>8051</v>
      </c>
      <c r="E52" s="13">
        <v>80</v>
      </c>
      <c r="F52" s="2"/>
      <c r="G52" s="23"/>
      <c r="H52" s="23"/>
    </row>
    <row r="53" spans="1:8" x14ac:dyDescent="0.25">
      <c r="A53" s="2">
        <f t="shared" si="0"/>
        <v>50</v>
      </c>
      <c r="B53" s="8" t="s">
        <v>42</v>
      </c>
      <c r="C53" s="7">
        <v>0.01</v>
      </c>
      <c r="D53" s="57">
        <v>6469</v>
      </c>
      <c r="E53" s="13">
        <v>65</v>
      </c>
      <c r="F53" s="2"/>
      <c r="G53" s="23"/>
      <c r="H53" s="23"/>
    </row>
    <row r="54" spans="1:8" x14ac:dyDescent="0.25">
      <c r="A54" s="2">
        <f t="shared" si="0"/>
        <v>51</v>
      </c>
      <c r="B54" s="8" t="s">
        <v>115</v>
      </c>
      <c r="C54" s="7">
        <v>0.01</v>
      </c>
      <c r="D54" s="57">
        <v>7500</v>
      </c>
      <c r="E54" s="13">
        <v>75</v>
      </c>
      <c r="F54" s="2"/>
      <c r="G54" s="23"/>
      <c r="H54" s="23"/>
    </row>
    <row r="55" spans="1:8" x14ac:dyDescent="0.25">
      <c r="A55" s="2">
        <f t="shared" si="0"/>
        <v>52</v>
      </c>
      <c r="B55" s="8" t="s">
        <v>9</v>
      </c>
      <c r="C55" s="7">
        <v>0.01</v>
      </c>
      <c r="D55" s="57">
        <v>6250</v>
      </c>
      <c r="E55" s="13">
        <v>62</v>
      </c>
      <c r="F55" s="2"/>
      <c r="G55" s="23"/>
      <c r="H55" s="23"/>
    </row>
    <row r="56" spans="1:8" x14ac:dyDescent="0.25">
      <c r="A56" s="2">
        <f t="shared" si="0"/>
        <v>53</v>
      </c>
      <c r="B56" s="8" t="s">
        <v>43</v>
      </c>
      <c r="C56" s="7">
        <v>0.01</v>
      </c>
      <c r="D56" s="57">
        <v>3451</v>
      </c>
      <c r="E56" s="13">
        <v>35</v>
      </c>
      <c r="F56" s="2"/>
      <c r="G56" s="23"/>
      <c r="H56" s="23"/>
    </row>
    <row r="57" spans="1:8" x14ac:dyDescent="0.25">
      <c r="A57" s="2">
        <f t="shared" si="0"/>
        <v>54</v>
      </c>
      <c r="B57" s="8" t="s">
        <v>28</v>
      </c>
      <c r="C57" s="7">
        <v>0.01</v>
      </c>
      <c r="D57" s="57">
        <v>2000</v>
      </c>
      <c r="E57" s="13">
        <v>20</v>
      </c>
      <c r="F57" s="2"/>
      <c r="G57" s="23"/>
      <c r="H57" s="23"/>
    </row>
    <row r="58" spans="1:8" ht="15.75" thickBot="1" x14ac:dyDescent="0.3">
      <c r="A58" s="2"/>
      <c r="B58" s="8"/>
      <c r="C58" s="6" t="s">
        <v>6</v>
      </c>
      <c r="D58" s="79">
        <f>SUM(D5:D57)</f>
        <v>616835</v>
      </c>
      <c r="E58" s="79">
        <f>SUM(E5:E57)</f>
        <v>6163</v>
      </c>
      <c r="F58" s="2"/>
      <c r="G58" s="23"/>
    </row>
    <row r="59" spans="1:8" ht="15.75" thickTop="1" x14ac:dyDescent="0.25">
      <c r="A59" s="2"/>
      <c r="B59" s="64"/>
      <c r="C59" s="6"/>
      <c r="D59" s="78"/>
      <c r="E59" s="78"/>
      <c r="F59" s="2"/>
      <c r="G59" s="23"/>
    </row>
    <row r="60" spans="1:8" x14ac:dyDescent="0.25">
      <c r="A60" s="3" t="s">
        <v>0</v>
      </c>
      <c r="B60" s="4" t="s">
        <v>1</v>
      </c>
      <c r="C60" s="4" t="s">
        <v>2</v>
      </c>
      <c r="D60" s="5"/>
      <c r="E60" s="5" t="s">
        <v>4</v>
      </c>
      <c r="F60" s="4" t="s">
        <v>5</v>
      </c>
      <c r="G60" s="23"/>
    </row>
    <row r="61" spans="1:8" x14ac:dyDescent="0.25">
      <c r="A61" s="2"/>
      <c r="B61" s="6" t="s">
        <v>12</v>
      </c>
      <c r="C61" s="2"/>
      <c r="D61" s="2"/>
      <c r="E61" s="2"/>
      <c r="F61" s="2"/>
      <c r="G61" s="23"/>
    </row>
    <row r="62" spans="1:8" x14ac:dyDescent="0.25">
      <c r="A62" s="2">
        <v>1</v>
      </c>
      <c r="B62" s="8" t="s">
        <v>128</v>
      </c>
      <c r="C62" s="12">
        <v>0.02</v>
      </c>
      <c r="D62" s="9">
        <v>10000</v>
      </c>
      <c r="E62" s="13">
        <v>200</v>
      </c>
      <c r="F62" s="2"/>
      <c r="G62" s="23"/>
      <c r="H62" s="23"/>
    </row>
    <row r="63" spans="1:8" x14ac:dyDescent="0.25">
      <c r="A63" s="2">
        <f t="shared" ref="A63:A68" si="1">A62+1</f>
        <v>2</v>
      </c>
      <c r="B63" s="8" t="s">
        <v>128</v>
      </c>
      <c r="C63" s="12">
        <v>0.02</v>
      </c>
      <c r="D63" s="9">
        <v>8000</v>
      </c>
      <c r="E63" s="13">
        <v>160</v>
      </c>
      <c r="F63" s="2"/>
      <c r="G63" s="23"/>
      <c r="H63" s="23"/>
    </row>
    <row r="64" spans="1:8" x14ac:dyDescent="0.25">
      <c r="A64" s="2">
        <f t="shared" si="1"/>
        <v>3</v>
      </c>
      <c r="B64" s="8" t="s">
        <v>27</v>
      </c>
      <c r="C64" s="12">
        <v>0.02</v>
      </c>
      <c r="D64" s="9">
        <v>12285</v>
      </c>
      <c r="E64" s="13">
        <v>245</v>
      </c>
      <c r="F64" s="2"/>
      <c r="G64" s="23"/>
      <c r="H64" s="23"/>
    </row>
    <row r="65" spans="1:8" x14ac:dyDescent="0.25">
      <c r="A65" s="2">
        <f t="shared" si="1"/>
        <v>4</v>
      </c>
      <c r="B65" s="8" t="s">
        <v>26</v>
      </c>
      <c r="C65" s="12">
        <v>0.02</v>
      </c>
      <c r="D65" s="9">
        <v>2100</v>
      </c>
      <c r="E65" s="13">
        <v>42</v>
      </c>
      <c r="F65" s="2"/>
      <c r="G65" s="23"/>
      <c r="H65" s="23"/>
    </row>
    <row r="66" spans="1:8" x14ac:dyDescent="0.25">
      <c r="A66" s="2">
        <f t="shared" si="1"/>
        <v>5</v>
      </c>
      <c r="B66" s="8" t="s">
        <v>29</v>
      </c>
      <c r="C66" s="12">
        <v>0.02</v>
      </c>
      <c r="D66" s="9">
        <v>1400</v>
      </c>
      <c r="E66" s="13">
        <v>28</v>
      </c>
      <c r="F66" s="2"/>
      <c r="G66" s="23"/>
      <c r="H66" s="23"/>
    </row>
    <row r="67" spans="1:8" x14ac:dyDescent="0.25">
      <c r="A67" s="2">
        <f t="shared" si="1"/>
        <v>6</v>
      </c>
      <c r="B67" s="8" t="s">
        <v>27</v>
      </c>
      <c r="C67" s="12">
        <v>0.02</v>
      </c>
      <c r="D67" s="9">
        <v>10285</v>
      </c>
      <c r="E67" s="13">
        <v>206</v>
      </c>
      <c r="F67" s="2"/>
      <c r="G67" s="23"/>
      <c r="H67" s="23"/>
    </row>
    <row r="68" spans="1:8" x14ac:dyDescent="0.25">
      <c r="A68" s="2">
        <f t="shared" si="1"/>
        <v>7</v>
      </c>
      <c r="B68" s="8" t="s">
        <v>26</v>
      </c>
      <c r="C68" s="12">
        <v>0.02</v>
      </c>
      <c r="D68" s="9">
        <v>3500</v>
      </c>
      <c r="E68" s="13">
        <v>70</v>
      </c>
      <c r="F68" s="2"/>
      <c r="G68" s="23"/>
      <c r="H68" s="23"/>
    </row>
    <row r="69" spans="1:8" x14ac:dyDescent="0.25">
      <c r="A69" s="2">
        <f>A68+1</f>
        <v>8</v>
      </c>
      <c r="B69" s="8" t="s">
        <v>27</v>
      </c>
      <c r="C69" s="12">
        <v>0.02</v>
      </c>
      <c r="D69" s="9">
        <v>21635</v>
      </c>
      <c r="E69" s="13">
        <v>433</v>
      </c>
      <c r="F69" s="2"/>
      <c r="G69" s="23"/>
      <c r="H69" s="23"/>
    </row>
    <row r="70" spans="1:8" x14ac:dyDescent="0.25">
      <c r="A70" s="2">
        <f t="shared" ref="A70:A74" si="2">A69+1</f>
        <v>9</v>
      </c>
      <c r="B70" s="8" t="s">
        <v>26</v>
      </c>
      <c r="C70" s="12">
        <v>0.02</v>
      </c>
      <c r="D70" s="57">
        <v>4200</v>
      </c>
      <c r="E70" s="80">
        <v>84</v>
      </c>
      <c r="F70" s="47"/>
      <c r="G70" s="23"/>
      <c r="H70" s="23"/>
    </row>
    <row r="71" spans="1:8" x14ac:dyDescent="0.25">
      <c r="A71" s="2">
        <f t="shared" si="2"/>
        <v>10</v>
      </c>
      <c r="B71" s="8" t="s">
        <v>29</v>
      </c>
      <c r="C71" s="12">
        <v>0.02</v>
      </c>
      <c r="D71" s="57">
        <v>1400</v>
      </c>
      <c r="E71" s="80">
        <v>28</v>
      </c>
      <c r="F71" s="47"/>
      <c r="G71" s="23"/>
      <c r="H71" s="23"/>
    </row>
    <row r="72" spans="1:8" x14ac:dyDescent="0.25">
      <c r="A72" s="2">
        <f t="shared" si="2"/>
        <v>11</v>
      </c>
      <c r="B72" s="8" t="s">
        <v>29</v>
      </c>
      <c r="C72" s="12">
        <v>0.02</v>
      </c>
      <c r="D72" s="57">
        <v>700</v>
      </c>
      <c r="E72" s="80">
        <v>14</v>
      </c>
      <c r="F72" s="47"/>
      <c r="G72" s="23"/>
      <c r="H72" s="23"/>
    </row>
    <row r="73" spans="1:8" x14ac:dyDescent="0.25">
      <c r="A73" s="2">
        <f t="shared" si="2"/>
        <v>12</v>
      </c>
      <c r="B73" s="8" t="s">
        <v>26</v>
      </c>
      <c r="C73" s="12">
        <v>0.02</v>
      </c>
      <c r="D73" s="57">
        <v>1400</v>
      </c>
      <c r="E73" s="80">
        <v>28</v>
      </c>
      <c r="F73" s="47"/>
      <c r="G73" s="23"/>
      <c r="H73" s="23"/>
    </row>
    <row r="74" spans="1:8" x14ac:dyDescent="0.25">
      <c r="A74" s="2">
        <f t="shared" si="2"/>
        <v>13</v>
      </c>
      <c r="B74" s="8" t="s">
        <v>27</v>
      </c>
      <c r="C74" s="12">
        <v>0.02</v>
      </c>
      <c r="D74" s="57">
        <v>22835</v>
      </c>
      <c r="E74" s="80">
        <v>457</v>
      </c>
      <c r="F74" s="47"/>
      <c r="G74" s="23"/>
      <c r="H74" s="23"/>
    </row>
    <row r="75" spans="1:8" ht="15.75" thickBot="1" x14ac:dyDescent="0.3">
      <c r="A75" s="2"/>
      <c r="B75" s="8"/>
      <c r="C75" s="75" t="s">
        <v>15</v>
      </c>
      <c r="D75" s="41">
        <f>SUM(D62:D74)</f>
        <v>99740</v>
      </c>
      <c r="E75" s="21">
        <f>SUM(E62:E74)</f>
        <v>1995</v>
      </c>
      <c r="F75" s="20"/>
    </row>
    <row r="76" spans="1:8" ht="15.75" thickTop="1" x14ac:dyDescent="0.25">
      <c r="A76" s="2"/>
      <c r="B76" s="8"/>
      <c r="C76" s="73"/>
      <c r="D76" s="74"/>
      <c r="E76" s="55"/>
      <c r="F76" s="19"/>
    </row>
    <row r="77" spans="1:8" x14ac:dyDescent="0.25">
      <c r="A77" s="3" t="s">
        <v>0</v>
      </c>
      <c r="B77" s="4" t="s">
        <v>1</v>
      </c>
      <c r="C77" s="4" t="s">
        <v>2</v>
      </c>
      <c r="D77" s="5" t="s">
        <v>3</v>
      </c>
      <c r="E77" s="53" t="s">
        <v>4</v>
      </c>
      <c r="F77" s="4" t="s">
        <v>5</v>
      </c>
    </row>
    <row r="78" spans="1:8" x14ac:dyDescent="0.25">
      <c r="A78" s="3">
        <v>1</v>
      </c>
      <c r="B78" s="8" t="s">
        <v>38</v>
      </c>
      <c r="C78" s="48">
        <v>0.1</v>
      </c>
      <c r="D78" s="5">
        <v>62977</v>
      </c>
      <c r="E78" s="5">
        <v>6202</v>
      </c>
      <c r="F78" s="4"/>
    </row>
    <row r="79" spans="1:8" x14ac:dyDescent="0.25">
      <c r="A79" s="3">
        <f>A78+1</f>
        <v>2</v>
      </c>
      <c r="B79" s="16" t="s">
        <v>38</v>
      </c>
      <c r="C79" s="48">
        <v>0.1</v>
      </c>
      <c r="D79" s="5">
        <v>46512</v>
      </c>
      <c r="E79" s="5">
        <v>4651</v>
      </c>
      <c r="F79" s="4"/>
    </row>
    <row r="80" spans="1:8" x14ac:dyDescent="0.25">
      <c r="A80" s="3">
        <f t="shared" ref="A80:A84" si="3">A79+1</f>
        <v>3</v>
      </c>
      <c r="B80" s="8" t="s">
        <v>70</v>
      </c>
      <c r="C80" s="48">
        <v>0.1</v>
      </c>
      <c r="D80" s="5">
        <v>53140</v>
      </c>
      <c r="E80" s="5">
        <v>5314</v>
      </c>
      <c r="F80" s="4"/>
    </row>
    <row r="81" spans="1:7" x14ac:dyDescent="0.25">
      <c r="A81" s="3">
        <f t="shared" si="3"/>
        <v>4</v>
      </c>
      <c r="B81" s="8" t="s">
        <v>70</v>
      </c>
      <c r="C81" s="48">
        <v>0.1</v>
      </c>
      <c r="D81" s="5">
        <v>18000</v>
      </c>
      <c r="E81" s="5">
        <v>1800</v>
      </c>
      <c r="F81" s="4"/>
    </row>
    <row r="82" spans="1:7" x14ac:dyDescent="0.25">
      <c r="A82" s="3">
        <f t="shared" si="3"/>
        <v>5</v>
      </c>
      <c r="B82" s="8" t="s">
        <v>93</v>
      </c>
      <c r="C82" s="48">
        <v>0.1</v>
      </c>
      <c r="D82" s="5">
        <v>70444</v>
      </c>
      <c r="E82" s="5">
        <v>7044</v>
      </c>
      <c r="F82" s="4"/>
    </row>
    <row r="83" spans="1:7" x14ac:dyDescent="0.25">
      <c r="A83" s="3">
        <f t="shared" si="3"/>
        <v>6</v>
      </c>
      <c r="B83" s="8" t="s">
        <v>111</v>
      </c>
      <c r="C83" s="48">
        <v>0.1</v>
      </c>
      <c r="D83" s="5">
        <v>20000</v>
      </c>
      <c r="E83" s="5">
        <v>2000</v>
      </c>
      <c r="F83" s="4"/>
    </row>
    <row r="84" spans="1:7" x14ac:dyDescent="0.25">
      <c r="A84" s="3">
        <f t="shared" si="3"/>
        <v>7</v>
      </c>
      <c r="B84" s="8"/>
      <c r="C84" s="48"/>
      <c r="D84" s="5"/>
      <c r="E84" s="53"/>
      <c r="F84" s="4"/>
    </row>
    <row r="85" spans="1:7" x14ac:dyDescent="0.25">
      <c r="A85" s="2"/>
      <c r="B85" s="16"/>
      <c r="C85" s="48"/>
      <c r="D85" s="59"/>
      <c r="E85" s="9"/>
      <c r="F85" s="2"/>
    </row>
    <row r="86" spans="1:7" ht="15.75" thickBot="1" x14ac:dyDescent="0.3">
      <c r="B86" s="50"/>
      <c r="C86" s="6" t="s">
        <v>15</v>
      </c>
      <c r="D86" s="58">
        <f>SUM(D78:D85)</f>
        <v>271073</v>
      </c>
      <c r="E86" s="58">
        <f>SUM(E78:E85)</f>
        <v>27011</v>
      </c>
    </row>
    <row r="87" spans="1:7" ht="15.75" thickTop="1" x14ac:dyDescent="0.25">
      <c r="B87" s="70"/>
      <c r="C87" s="71"/>
      <c r="D87" s="72"/>
      <c r="E87" s="72"/>
    </row>
    <row r="88" spans="1:7" x14ac:dyDescent="0.25">
      <c r="B88" s="70"/>
      <c r="C88" s="71"/>
      <c r="D88" s="72"/>
      <c r="E88" s="72"/>
    </row>
    <row r="90" spans="1:7" ht="16.5" thickBot="1" x14ac:dyDescent="0.3">
      <c r="C90" s="61"/>
      <c r="D90" s="62">
        <f>D86+D75+D58</f>
        <v>987648</v>
      </c>
      <c r="E90" s="62">
        <f>E86+E75+E58</f>
        <v>35169</v>
      </c>
    </row>
    <row r="91" spans="1:7" ht="15.75" thickTop="1" x14ac:dyDescent="0.25"/>
    <row r="92" spans="1:7" x14ac:dyDescent="0.25">
      <c r="G92" s="23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5685-D65B-4F0B-9C24-FF58E086A08B}">
  <dimension ref="A1:H154"/>
  <sheetViews>
    <sheetView topLeftCell="A72" workbookViewId="0">
      <selection activeCell="E155" sqref="E155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7" t="s">
        <v>122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55</v>
      </c>
      <c r="C5" s="7">
        <v>0.01</v>
      </c>
      <c r="D5" s="9">
        <v>50000</v>
      </c>
      <c r="E5" s="13">
        <v>500</v>
      </c>
      <c r="F5" s="2"/>
      <c r="G5" s="23"/>
      <c r="H5" s="23"/>
    </row>
    <row r="6" spans="1:8" x14ac:dyDescent="0.25">
      <c r="A6" s="2">
        <f t="shared" ref="A6:A67" si="0">A5+1</f>
        <v>3</v>
      </c>
      <c r="B6" s="8" t="s">
        <v>56</v>
      </c>
      <c r="C6" s="7">
        <v>0.01</v>
      </c>
      <c r="D6" s="9">
        <v>5000</v>
      </c>
      <c r="E6" s="13">
        <v>50</v>
      </c>
      <c r="F6" s="2"/>
      <c r="G6" s="23"/>
      <c r="H6" s="23"/>
    </row>
    <row r="7" spans="1:8" x14ac:dyDescent="0.25">
      <c r="A7" s="2">
        <f t="shared" si="0"/>
        <v>4</v>
      </c>
      <c r="B7" s="8" t="s">
        <v>45</v>
      </c>
      <c r="C7" s="7">
        <v>0.01</v>
      </c>
      <c r="D7" s="9">
        <v>50000</v>
      </c>
      <c r="E7" s="13">
        <v>500</v>
      </c>
      <c r="F7" s="2"/>
      <c r="G7" s="23"/>
      <c r="H7" s="23"/>
    </row>
    <row r="8" spans="1:8" x14ac:dyDescent="0.25">
      <c r="A8" s="2">
        <f t="shared" si="0"/>
        <v>5</v>
      </c>
      <c r="B8" s="8" t="s">
        <v>77</v>
      </c>
      <c r="C8" s="7">
        <v>0.01</v>
      </c>
      <c r="D8" s="9">
        <v>10000</v>
      </c>
      <c r="E8" s="13">
        <v>100</v>
      </c>
      <c r="F8" s="2"/>
      <c r="G8" s="23"/>
      <c r="H8" s="23"/>
    </row>
    <row r="9" spans="1:8" x14ac:dyDescent="0.25">
      <c r="A9" s="2">
        <f t="shared" si="0"/>
        <v>6</v>
      </c>
      <c r="B9" s="8" t="s">
        <v>10</v>
      </c>
      <c r="C9" s="7">
        <v>0.01</v>
      </c>
      <c r="D9" s="9">
        <v>19550</v>
      </c>
      <c r="E9" s="13">
        <v>195</v>
      </c>
      <c r="F9" s="2"/>
      <c r="G9" s="23"/>
      <c r="H9" s="23"/>
    </row>
    <row r="10" spans="1:8" x14ac:dyDescent="0.25">
      <c r="A10" s="2">
        <f t="shared" si="0"/>
        <v>7</v>
      </c>
      <c r="B10" s="8" t="s">
        <v>68</v>
      </c>
      <c r="C10" s="7">
        <v>0.01</v>
      </c>
      <c r="D10" s="9">
        <v>3350</v>
      </c>
      <c r="E10" s="13">
        <v>33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42</v>
      </c>
      <c r="C11" s="7">
        <v>0.01</v>
      </c>
      <c r="D11" s="9">
        <v>4600</v>
      </c>
      <c r="E11" s="13">
        <v>46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115</v>
      </c>
      <c r="C12" s="7">
        <v>0.01</v>
      </c>
      <c r="D12" s="9">
        <v>8400</v>
      </c>
      <c r="E12" s="13">
        <v>84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9</v>
      </c>
      <c r="C13" s="7">
        <v>0.01</v>
      </c>
      <c r="D13" s="9">
        <v>2500</v>
      </c>
      <c r="E13" s="13">
        <v>25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18</v>
      </c>
      <c r="C14" s="7">
        <v>0.01</v>
      </c>
      <c r="D14" s="9">
        <v>2400</v>
      </c>
      <c r="E14" s="13">
        <v>24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54</v>
      </c>
      <c r="C15" s="7">
        <v>0.01</v>
      </c>
      <c r="D15" s="9">
        <v>2700</v>
      </c>
      <c r="E15" s="13">
        <v>27</v>
      </c>
      <c r="F15" s="2"/>
      <c r="G15" s="23"/>
      <c r="H15" s="23"/>
    </row>
    <row r="16" spans="1:8" x14ac:dyDescent="0.25">
      <c r="A16" s="2">
        <v>13</v>
      </c>
      <c r="B16" s="8" t="s">
        <v>69</v>
      </c>
      <c r="C16" s="7">
        <v>0.01</v>
      </c>
      <c r="D16" s="9">
        <v>700</v>
      </c>
      <c r="E16" s="13">
        <v>7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28</v>
      </c>
      <c r="C17" s="7">
        <v>0.01</v>
      </c>
      <c r="D17" s="9">
        <v>2000</v>
      </c>
      <c r="E17" s="13">
        <v>20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43</v>
      </c>
      <c r="C18" s="7">
        <v>0.01</v>
      </c>
      <c r="D18" s="9">
        <v>3450</v>
      </c>
      <c r="E18" s="13">
        <v>35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19</v>
      </c>
      <c r="C19" s="7">
        <v>0.01</v>
      </c>
      <c r="D19" s="9">
        <v>3675</v>
      </c>
      <c r="E19" s="13">
        <v>37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45</v>
      </c>
      <c r="C20" s="7">
        <v>0.01</v>
      </c>
      <c r="D20" s="9">
        <v>25000</v>
      </c>
      <c r="E20" s="13">
        <v>250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42</v>
      </c>
      <c r="C21" s="7">
        <v>0.01</v>
      </c>
      <c r="D21" s="9">
        <v>5175</v>
      </c>
      <c r="E21" s="13">
        <v>52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115</v>
      </c>
      <c r="C22" s="7">
        <v>0.01</v>
      </c>
      <c r="D22" s="9">
        <v>8400</v>
      </c>
      <c r="E22" s="13">
        <v>84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9</v>
      </c>
      <c r="C23" s="7">
        <v>0.01</v>
      </c>
      <c r="D23" s="9">
        <v>3750</v>
      </c>
      <c r="E23" s="13">
        <v>37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18</v>
      </c>
      <c r="C24" s="7">
        <v>0.01</v>
      </c>
      <c r="D24" s="9">
        <v>2400</v>
      </c>
      <c r="E24" s="13">
        <v>24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10</v>
      </c>
      <c r="C25" s="7">
        <v>0.01</v>
      </c>
      <c r="D25" s="9">
        <v>10350</v>
      </c>
      <c r="E25" s="13">
        <v>103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46</v>
      </c>
      <c r="C26" s="7">
        <v>0.01</v>
      </c>
      <c r="D26" s="9">
        <v>25000</v>
      </c>
      <c r="E26" s="13">
        <v>250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28</v>
      </c>
      <c r="C27" s="7">
        <v>0.01</v>
      </c>
      <c r="D27" s="9">
        <v>1500</v>
      </c>
      <c r="E27" s="13">
        <v>15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43</v>
      </c>
      <c r="C28" s="7">
        <v>0.01</v>
      </c>
      <c r="D28" s="9">
        <v>3450</v>
      </c>
      <c r="E28" s="13">
        <v>34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87</v>
      </c>
      <c r="C29" s="7">
        <v>0.01</v>
      </c>
      <c r="D29" s="9">
        <v>4080</v>
      </c>
      <c r="E29" s="13">
        <v>41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10</v>
      </c>
      <c r="C30" s="7">
        <v>0.01</v>
      </c>
      <c r="D30" s="9">
        <v>15525</v>
      </c>
      <c r="E30" s="13">
        <v>155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67</v>
      </c>
      <c r="C31" s="7">
        <v>0.01</v>
      </c>
      <c r="D31" s="9">
        <v>30000</v>
      </c>
      <c r="E31" s="13">
        <v>300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114</v>
      </c>
      <c r="C32" s="7">
        <v>0.01</v>
      </c>
      <c r="D32" s="9">
        <v>13000</v>
      </c>
      <c r="E32" s="13">
        <v>130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55</v>
      </c>
      <c r="C33" s="7">
        <v>0.01</v>
      </c>
      <c r="D33" s="9">
        <v>100000</v>
      </c>
      <c r="E33" s="13">
        <v>1000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45</v>
      </c>
      <c r="C34" s="7">
        <v>0.01</v>
      </c>
      <c r="D34" s="9">
        <v>25000</v>
      </c>
      <c r="E34" s="13">
        <v>250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19</v>
      </c>
      <c r="C35" s="7">
        <v>0.01</v>
      </c>
      <c r="D35" s="9">
        <v>4200</v>
      </c>
      <c r="E35" s="13">
        <v>42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42</v>
      </c>
      <c r="C36" s="7">
        <v>0.01</v>
      </c>
      <c r="D36" s="9">
        <v>7044</v>
      </c>
      <c r="E36" s="13">
        <v>70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115</v>
      </c>
      <c r="C37" s="7">
        <v>0.01</v>
      </c>
      <c r="D37" s="9">
        <v>7200</v>
      </c>
      <c r="E37" s="13">
        <v>72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9</v>
      </c>
      <c r="C38" s="7">
        <v>0.01</v>
      </c>
      <c r="D38" s="9">
        <v>2500</v>
      </c>
      <c r="E38" s="13">
        <v>25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18</v>
      </c>
      <c r="C39" s="7">
        <v>0.01</v>
      </c>
      <c r="D39" s="57">
        <v>3600</v>
      </c>
      <c r="E39" s="13">
        <v>36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43</v>
      </c>
      <c r="C40" s="7">
        <v>0.01</v>
      </c>
      <c r="D40" s="57">
        <v>3450</v>
      </c>
      <c r="E40" s="13">
        <v>34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28</v>
      </c>
      <c r="C41" s="7">
        <v>0.01</v>
      </c>
      <c r="D41" s="57">
        <v>2500</v>
      </c>
      <c r="E41" s="13">
        <v>25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69</v>
      </c>
      <c r="C42" s="7">
        <v>0.01</v>
      </c>
      <c r="D42" s="57">
        <v>700</v>
      </c>
      <c r="E42" s="13">
        <v>7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10</v>
      </c>
      <c r="C43" s="7">
        <v>0.01</v>
      </c>
      <c r="D43" s="57">
        <v>12065</v>
      </c>
      <c r="E43" s="13">
        <v>121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42</v>
      </c>
      <c r="C44" s="7">
        <v>0.01</v>
      </c>
      <c r="D44" s="57">
        <v>11500</v>
      </c>
      <c r="E44" s="13">
        <v>115</v>
      </c>
      <c r="F44" s="2"/>
      <c r="G44" s="23"/>
      <c r="H44" s="23"/>
    </row>
    <row r="45" spans="1:8" x14ac:dyDescent="0.25">
      <c r="A45" s="2">
        <f t="shared" si="0"/>
        <v>42</v>
      </c>
      <c r="B45" s="8" t="s">
        <v>115</v>
      </c>
      <c r="C45" s="7">
        <v>0.01</v>
      </c>
      <c r="D45" s="57">
        <v>6000</v>
      </c>
      <c r="E45" s="13">
        <v>60</v>
      </c>
      <c r="F45" s="2"/>
      <c r="G45" s="23"/>
      <c r="H45" s="23"/>
    </row>
    <row r="46" spans="1:8" x14ac:dyDescent="0.25">
      <c r="A46" s="2">
        <f t="shared" si="0"/>
        <v>43</v>
      </c>
      <c r="B46" s="8" t="s">
        <v>9</v>
      </c>
      <c r="C46" s="7">
        <v>0.01</v>
      </c>
      <c r="D46" s="57">
        <v>1650</v>
      </c>
      <c r="E46" s="13">
        <v>16</v>
      </c>
      <c r="F46" s="2"/>
      <c r="G46" s="23"/>
      <c r="H46" s="23"/>
    </row>
    <row r="47" spans="1:8" x14ac:dyDescent="0.25">
      <c r="A47" s="2">
        <f t="shared" si="0"/>
        <v>44</v>
      </c>
      <c r="B47" s="8" t="s">
        <v>123</v>
      </c>
      <c r="C47" s="7">
        <v>0.01</v>
      </c>
      <c r="D47" s="57">
        <v>50000</v>
      </c>
      <c r="E47" s="13">
        <v>500</v>
      </c>
      <c r="F47" s="2"/>
      <c r="G47" s="23"/>
      <c r="H47" s="23"/>
    </row>
    <row r="48" spans="1:8" x14ac:dyDescent="0.25">
      <c r="A48" s="2">
        <f t="shared" si="0"/>
        <v>45</v>
      </c>
      <c r="B48" s="8" t="s">
        <v>55</v>
      </c>
      <c r="C48" s="7">
        <v>0.01</v>
      </c>
      <c r="D48" s="57">
        <v>100000</v>
      </c>
      <c r="E48" s="13">
        <v>1000</v>
      </c>
      <c r="F48" s="2"/>
      <c r="G48" s="23"/>
      <c r="H48" s="23"/>
    </row>
    <row r="49" spans="1:8" x14ac:dyDescent="0.25">
      <c r="A49" s="2">
        <f t="shared" si="0"/>
        <v>46</v>
      </c>
      <c r="B49" s="8" t="s">
        <v>45</v>
      </c>
      <c r="C49" s="7">
        <v>0.01</v>
      </c>
      <c r="D49" s="57">
        <v>50000</v>
      </c>
      <c r="E49" s="13">
        <v>500</v>
      </c>
      <c r="F49" s="2"/>
      <c r="G49" s="23"/>
      <c r="H49" s="23"/>
    </row>
    <row r="50" spans="1:8" x14ac:dyDescent="0.25">
      <c r="A50" s="2">
        <f t="shared" si="0"/>
        <v>47</v>
      </c>
      <c r="B50" s="8" t="s">
        <v>43</v>
      </c>
      <c r="C50" s="7">
        <v>0.01</v>
      </c>
      <c r="D50" s="57">
        <v>2875</v>
      </c>
      <c r="E50" s="13">
        <v>29</v>
      </c>
      <c r="F50" s="2"/>
      <c r="G50" s="23"/>
      <c r="H50" s="23"/>
    </row>
    <row r="51" spans="1:8" x14ac:dyDescent="0.25">
      <c r="A51" s="2">
        <f t="shared" si="0"/>
        <v>48</v>
      </c>
      <c r="B51" s="8" t="s">
        <v>69</v>
      </c>
      <c r="C51" s="7">
        <v>0.01</v>
      </c>
      <c r="D51" s="57">
        <v>700</v>
      </c>
      <c r="E51" s="13">
        <v>7</v>
      </c>
      <c r="F51" s="2"/>
      <c r="G51" s="23"/>
      <c r="H51" s="23"/>
    </row>
    <row r="52" spans="1:8" x14ac:dyDescent="0.25">
      <c r="A52" s="2">
        <f t="shared" si="0"/>
        <v>49</v>
      </c>
      <c r="B52" s="8" t="s">
        <v>28</v>
      </c>
      <c r="C52" s="7">
        <v>0.01</v>
      </c>
      <c r="D52" s="57">
        <v>2000</v>
      </c>
      <c r="E52" s="13">
        <v>20</v>
      </c>
      <c r="F52" s="2"/>
      <c r="G52" s="23"/>
      <c r="H52" s="23"/>
    </row>
    <row r="53" spans="1:8" x14ac:dyDescent="0.25">
      <c r="A53" s="2">
        <f t="shared" si="0"/>
        <v>50</v>
      </c>
      <c r="B53" s="8" t="s">
        <v>55</v>
      </c>
      <c r="C53" s="7">
        <v>0.01</v>
      </c>
      <c r="D53" s="57">
        <v>50000</v>
      </c>
      <c r="E53" s="13">
        <v>500</v>
      </c>
      <c r="F53" s="2"/>
      <c r="G53" s="23"/>
      <c r="H53" s="23"/>
    </row>
    <row r="54" spans="1:8" x14ac:dyDescent="0.25">
      <c r="A54" s="2">
        <f t="shared" si="0"/>
        <v>51</v>
      </c>
      <c r="B54" s="8" t="s">
        <v>45</v>
      </c>
      <c r="C54" s="7">
        <v>0.01</v>
      </c>
      <c r="D54" s="57">
        <v>20000</v>
      </c>
      <c r="E54" s="13">
        <v>200</v>
      </c>
      <c r="F54" s="2"/>
      <c r="G54" s="23"/>
      <c r="H54" s="23"/>
    </row>
    <row r="55" spans="1:8" x14ac:dyDescent="0.25">
      <c r="A55" s="2">
        <f t="shared" si="0"/>
        <v>52</v>
      </c>
      <c r="B55" s="8" t="s">
        <v>76</v>
      </c>
      <c r="C55" s="7">
        <v>0.01</v>
      </c>
      <c r="D55" s="57">
        <v>50000</v>
      </c>
      <c r="E55" s="13">
        <v>500</v>
      </c>
      <c r="F55" s="2"/>
      <c r="G55" s="23"/>
      <c r="H55" s="23"/>
    </row>
    <row r="56" spans="1:8" x14ac:dyDescent="0.25">
      <c r="A56" s="2">
        <f t="shared" si="0"/>
        <v>53</v>
      </c>
      <c r="B56" s="8" t="s">
        <v>123</v>
      </c>
      <c r="C56" s="7">
        <v>0.01</v>
      </c>
      <c r="D56" s="57">
        <v>20000</v>
      </c>
      <c r="E56" s="13">
        <v>200</v>
      </c>
      <c r="F56" s="2"/>
      <c r="G56" s="23"/>
      <c r="H56" s="23"/>
    </row>
    <row r="57" spans="1:8" x14ac:dyDescent="0.25">
      <c r="A57" s="2">
        <f t="shared" si="0"/>
        <v>54</v>
      </c>
      <c r="B57" s="8" t="s">
        <v>10</v>
      </c>
      <c r="C57" s="7">
        <v>0.01</v>
      </c>
      <c r="D57" s="57">
        <v>14376</v>
      </c>
      <c r="E57" s="13">
        <v>144</v>
      </c>
      <c r="F57" s="2"/>
      <c r="G57" s="23"/>
      <c r="H57" s="23"/>
    </row>
    <row r="58" spans="1:8" x14ac:dyDescent="0.25">
      <c r="A58" s="2">
        <f t="shared" si="0"/>
        <v>55</v>
      </c>
      <c r="B58" s="8" t="s">
        <v>96</v>
      </c>
      <c r="C58" s="7">
        <v>0.01</v>
      </c>
      <c r="D58" s="57">
        <v>2400</v>
      </c>
      <c r="E58" s="13">
        <v>24</v>
      </c>
      <c r="F58" s="2"/>
      <c r="G58" s="23"/>
      <c r="H58" s="23"/>
    </row>
    <row r="59" spans="1:8" x14ac:dyDescent="0.25">
      <c r="A59" s="2">
        <f t="shared" si="0"/>
        <v>56</v>
      </c>
      <c r="B59" s="8" t="s">
        <v>68</v>
      </c>
      <c r="C59" s="7">
        <v>0.01</v>
      </c>
      <c r="D59" s="57">
        <v>1500</v>
      </c>
      <c r="E59" s="13">
        <v>15</v>
      </c>
      <c r="F59" s="2"/>
      <c r="G59" s="23"/>
      <c r="H59" s="23"/>
    </row>
    <row r="60" spans="1:8" x14ac:dyDescent="0.25">
      <c r="A60" s="2">
        <f t="shared" si="0"/>
        <v>57</v>
      </c>
      <c r="B60" s="8" t="s">
        <v>19</v>
      </c>
      <c r="C60" s="7">
        <v>0.01</v>
      </c>
      <c r="D60" s="57">
        <v>3500</v>
      </c>
      <c r="E60" s="13">
        <v>35</v>
      </c>
      <c r="F60" s="2"/>
      <c r="G60" s="23"/>
      <c r="H60" s="23"/>
    </row>
    <row r="61" spans="1:8" x14ac:dyDescent="0.25">
      <c r="A61" s="2">
        <f t="shared" si="0"/>
        <v>58</v>
      </c>
      <c r="B61" s="8" t="s">
        <v>42</v>
      </c>
      <c r="C61" s="7">
        <v>0.01</v>
      </c>
      <c r="D61" s="57">
        <v>7475</v>
      </c>
      <c r="E61" s="13">
        <v>75</v>
      </c>
      <c r="F61" s="2"/>
      <c r="G61" s="23"/>
      <c r="H61" s="23"/>
    </row>
    <row r="62" spans="1:8" x14ac:dyDescent="0.25">
      <c r="A62" s="2">
        <f t="shared" si="0"/>
        <v>59</v>
      </c>
      <c r="B62" s="8" t="s">
        <v>9</v>
      </c>
      <c r="C62" s="7">
        <v>0.01</v>
      </c>
      <c r="D62" s="57">
        <v>2200</v>
      </c>
      <c r="E62" s="13">
        <v>22</v>
      </c>
      <c r="F62" s="2"/>
      <c r="G62" s="23"/>
      <c r="H62" s="23"/>
    </row>
    <row r="63" spans="1:8" x14ac:dyDescent="0.25">
      <c r="A63" s="2">
        <f t="shared" si="0"/>
        <v>60</v>
      </c>
      <c r="B63" s="8" t="s">
        <v>115</v>
      </c>
      <c r="C63" s="7">
        <v>0.01</v>
      </c>
      <c r="D63" s="57">
        <v>7900</v>
      </c>
      <c r="E63" s="13">
        <v>79</v>
      </c>
      <c r="F63" s="2"/>
      <c r="G63" s="23"/>
      <c r="H63" s="23"/>
    </row>
    <row r="64" spans="1:8" x14ac:dyDescent="0.25">
      <c r="A64" s="2">
        <f t="shared" si="0"/>
        <v>61</v>
      </c>
      <c r="B64" s="8" t="s">
        <v>18</v>
      </c>
      <c r="C64" s="7">
        <v>0.01</v>
      </c>
      <c r="D64" s="57">
        <v>3600</v>
      </c>
      <c r="E64" s="13">
        <v>36</v>
      </c>
      <c r="F64" s="2"/>
      <c r="G64" s="23"/>
      <c r="H64" s="23"/>
    </row>
    <row r="65" spans="1:8" x14ac:dyDescent="0.25">
      <c r="A65" s="2">
        <v>62</v>
      </c>
      <c r="B65" s="8" t="s">
        <v>76</v>
      </c>
      <c r="C65" s="7">
        <v>0.01</v>
      </c>
      <c r="D65" s="57">
        <v>38867</v>
      </c>
      <c r="E65" s="13">
        <v>389</v>
      </c>
      <c r="F65" s="2"/>
      <c r="G65" s="23"/>
      <c r="H65" s="23"/>
    </row>
    <row r="66" spans="1:8" x14ac:dyDescent="0.25">
      <c r="A66" s="2">
        <f t="shared" si="0"/>
        <v>63</v>
      </c>
      <c r="B66" s="8" t="s">
        <v>97</v>
      </c>
      <c r="C66" s="7">
        <v>0.01</v>
      </c>
      <c r="D66" s="57">
        <v>4263</v>
      </c>
      <c r="E66" s="13">
        <v>43</v>
      </c>
      <c r="F66" s="2"/>
      <c r="G66" s="23"/>
      <c r="H66" s="23"/>
    </row>
    <row r="67" spans="1:8" x14ac:dyDescent="0.25">
      <c r="A67" s="2">
        <f t="shared" si="0"/>
        <v>64</v>
      </c>
      <c r="B67" s="8" t="s">
        <v>123</v>
      </c>
      <c r="C67" s="7">
        <v>0.01</v>
      </c>
      <c r="D67" s="57">
        <v>10287</v>
      </c>
      <c r="E67" s="13">
        <v>103</v>
      </c>
      <c r="F67" s="2"/>
      <c r="G67" s="23"/>
      <c r="H67" s="23"/>
    </row>
    <row r="68" spans="1:8" x14ac:dyDescent="0.25">
      <c r="A68" s="2">
        <f t="shared" ref="A68:A89" si="1">A67+1</f>
        <v>65</v>
      </c>
      <c r="B68" s="8" t="s">
        <v>21</v>
      </c>
      <c r="C68" s="7">
        <v>0.01</v>
      </c>
      <c r="D68" s="57">
        <v>39450</v>
      </c>
      <c r="E68" s="13">
        <v>395</v>
      </c>
      <c r="F68" s="2"/>
      <c r="G68" s="23"/>
      <c r="H68" s="23"/>
    </row>
    <row r="69" spans="1:8" x14ac:dyDescent="0.25">
      <c r="A69" s="2">
        <f t="shared" si="1"/>
        <v>66</v>
      </c>
      <c r="B69" s="8" t="s">
        <v>46</v>
      </c>
      <c r="C69" s="7">
        <v>0.01</v>
      </c>
      <c r="D69" s="57">
        <v>7409</v>
      </c>
      <c r="E69" s="13">
        <v>74</v>
      </c>
      <c r="F69" s="2"/>
      <c r="G69" s="23"/>
      <c r="H69" s="23"/>
    </row>
    <row r="70" spans="1:8" x14ac:dyDescent="0.25">
      <c r="A70" s="2">
        <f t="shared" si="1"/>
        <v>67</v>
      </c>
      <c r="B70" s="8" t="s">
        <v>77</v>
      </c>
      <c r="C70" s="7">
        <v>0.01</v>
      </c>
      <c r="D70" s="57">
        <v>5614</v>
      </c>
      <c r="E70" s="13">
        <v>56</v>
      </c>
      <c r="F70" s="2"/>
      <c r="G70" s="23"/>
      <c r="H70" s="23"/>
    </row>
    <row r="71" spans="1:8" x14ac:dyDescent="0.25">
      <c r="A71" s="2">
        <f t="shared" si="1"/>
        <v>68</v>
      </c>
      <c r="B71" s="8" t="s">
        <v>120</v>
      </c>
      <c r="C71" s="7">
        <v>0.01</v>
      </c>
      <c r="D71" s="57">
        <v>5370</v>
      </c>
      <c r="E71" s="13">
        <v>53</v>
      </c>
      <c r="F71" s="2"/>
      <c r="G71" s="23"/>
      <c r="H71" s="23"/>
    </row>
    <row r="72" spans="1:8" x14ac:dyDescent="0.25">
      <c r="A72" s="2">
        <f t="shared" si="1"/>
        <v>69</v>
      </c>
      <c r="B72" s="8" t="s">
        <v>59</v>
      </c>
      <c r="C72" s="7">
        <v>0.01</v>
      </c>
      <c r="D72" s="57">
        <v>9630</v>
      </c>
      <c r="E72" s="13">
        <v>96</v>
      </c>
      <c r="F72" s="2"/>
      <c r="G72" s="23"/>
      <c r="H72" s="23"/>
    </row>
    <row r="73" spans="1:8" x14ac:dyDescent="0.25">
      <c r="A73" s="2">
        <f t="shared" si="1"/>
        <v>70</v>
      </c>
      <c r="B73" s="8" t="s">
        <v>45</v>
      </c>
      <c r="C73" s="7">
        <v>0.01</v>
      </c>
      <c r="D73" s="57">
        <v>141339</v>
      </c>
      <c r="E73" s="13">
        <v>1413</v>
      </c>
      <c r="F73" s="2"/>
      <c r="G73" s="23"/>
      <c r="H73" s="23"/>
    </row>
    <row r="74" spans="1:8" x14ac:dyDescent="0.25">
      <c r="A74" s="2">
        <f t="shared" si="1"/>
        <v>71</v>
      </c>
      <c r="B74" s="8" t="s">
        <v>16</v>
      </c>
      <c r="C74" s="7">
        <v>0.01</v>
      </c>
      <c r="D74" s="57">
        <v>8888</v>
      </c>
      <c r="E74" s="13">
        <v>88</v>
      </c>
      <c r="F74" s="2"/>
      <c r="G74" s="23"/>
      <c r="H74" s="23"/>
    </row>
    <row r="75" spans="1:8" x14ac:dyDescent="0.25">
      <c r="A75" s="2">
        <f t="shared" si="1"/>
        <v>72</v>
      </c>
      <c r="B75" s="8" t="s">
        <v>56</v>
      </c>
      <c r="C75" s="7">
        <v>0.01</v>
      </c>
      <c r="D75" s="57">
        <v>6952</v>
      </c>
      <c r="E75" s="13">
        <v>70</v>
      </c>
      <c r="F75" s="2"/>
      <c r="G75" s="23"/>
      <c r="H75" s="23"/>
    </row>
    <row r="76" spans="1:8" x14ac:dyDescent="0.25">
      <c r="A76" s="2">
        <f t="shared" si="1"/>
        <v>73</v>
      </c>
      <c r="B76" s="8" t="s">
        <v>60</v>
      </c>
      <c r="C76" s="7">
        <v>0.01</v>
      </c>
      <c r="D76" s="57">
        <v>20023</v>
      </c>
      <c r="E76" s="13">
        <v>200</v>
      </c>
      <c r="F76" s="2"/>
      <c r="G76" s="23"/>
      <c r="H76" s="23"/>
    </row>
    <row r="77" spans="1:8" x14ac:dyDescent="0.25">
      <c r="A77" s="2">
        <f t="shared" si="1"/>
        <v>74</v>
      </c>
      <c r="B77" s="8" t="s">
        <v>32</v>
      </c>
      <c r="C77" s="7">
        <v>0.01</v>
      </c>
      <c r="D77" s="57">
        <v>5000</v>
      </c>
      <c r="E77" s="13">
        <v>50</v>
      </c>
      <c r="F77" s="2"/>
      <c r="G77" s="23"/>
      <c r="H77" s="23"/>
    </row>
    <row r="78" spans="1:8" x14ac:dyDescent="0.25">
      <c r="A78" s="2">
        <f t="shared" si="1"/>
        <v>75</v>
      </c>
      <c r="B78" s="8" t="s">
        <v>55</v>
      </c>
      <c r="C78" s="7">
        <v>0.01</v>
      </c>
      <c r="D78" s="57">
        <v>142155</v>
      </c>
      <c r="E78" s="13">
        <v>1421</v>
      </c>
      <c r="F78" s="2"/>
      <c r="G78" s="23"/>
      <c r="H78" s="23"/>
    </row>
    <row r="79" spans="1:8" x14ac:dyDescent="0.25">
      <c r="A79" s="2">
        <f t="shared" si="1"/>
        <v>76</v>
      </c>
      <c r="B79" s="8" t="s">
        <v>67</v>
      </c>
      <c r="C79" s="7">
        <v>0.01</v>
      </c>
      <c r="D79" s="57">
        <v>26533</v>
      </c>
      <c r="E79" s="13">
        <v>265</v>
      </c>
      <c r="F79" s="2"/>
      <c r="G79" s="23"/>
      <c r="H79" s="23"/>
    </row>
    <row r="80" spans="1:8" x14ac:dyDescent="0.25">
      <c r="A80" s="2">
        <f t="shared" si="1"/>
        <v>77</v>
      </c>
      <c r="B80" s="8" t="s">
        <v>124</v>
      </c>
      <c r="C80" s="7">
        <v>0.01</v>
      </c>
      <c r="D80" s="57">
        <v>5433</v>
      </c>
      <c r="E80" s="13">
        <v>54</v>
      </c>
      <c r="F80" s="2"/>
      <c r="G80" s="23"/>
      <c r="H80" s="23"/>
    </row>
    <row r="81" spans="1:8" x14ac:dyDescent="0.25">
      <c r="A81" s="2">
        <f t="shared" si="1"/>
        <v>78</v>
      </c>
      <c r="B81" s="8" t="s">
        <v>125</v>
      </c>
      <c r="C81" s="7">
        <v>0.01</v>
      </c>
      <c r="D81" s="57">
        <v>15180</v>
      </c>
      <c r="E81" s="13">
        <v>151</v>
      </c>
      <c r="F81" s="2"/>
      <c r="G81" s="23"/>
      <c r="H81" s="23"/>
    </row>
    <row r="82" spans="1:8" x14ac:dyDescent="0.25">
      <c r="A82" s="2">
        <f t="shared" si="1"/>
        <v>79</v>
      </c>
      <c r="B82" s="8" t="s">
        <v>108</v>
      </c>
      <c r="C82" s="7">
        <v>0.01</v>
      </c>
      <c r="D82" s="57">
        <v>13972</v>
      </c>
      <c r="E82" s="13">
        <v>140</v>
      </c>
      <c r="F82" s="2"/>
      <c r="G82" s="23"/>
      <c r="H82" s="23"/>
    </row>
    <row r="83" spans="1:8" x14ac:dyDescent="0.25">
      <c r="A83" s="2">
        <f t="shared" si="1"/>
        <v>80</v>
      </c>
      <c r="B83" s="8" t="s">
        <v>47</v>
      </c>
      <c r="C83" s="7">
        <v>0.01</v>
      </c>
      <c r="D83" s="57">
        <v>27227</v>
      </c>
      <c r="E83" s="13">
        <v>270</v>
      </c>
      <c r="F83" s="2"/>
      <c r="G83" s="23"/>
      <c r="H83" s="23"/>
    </row>
    <row r="84" spans="1:8" x14ac:dyDescent="0.25">
      <c r="A84" s="2">
        <f t="shared" si="1"/>
        <v>81</v>
      </c>
      <c r="B84" s="8" t="s">
        <v>126</v>
      </c>
      <c r="C84" s="7">
        <v>0.01</v>
      </c>
      <c r="D84" s="57">
        <v>4900</v>
      </c>
      <c r="E84" s="13">
        <v>49</v>
      </c>
      <c r="F84" s="2"/>
      <c r="G84" s="23"/>
      <c r="H84" s="23"/>
    </row>
    <row r="85" spans="1:8" x14ac:dyDescent="0.25">
      <c r="A85" s="2">
        <f t="shared" si="1"/>
        <v>82</v>
      </c>
      <c r="B85" s="8" t="s">
        <v>114</v>
      </c>
      <c r="C85" s="7">
        <v>0.01</v>
      </c>
      <c r="D85" s="57">
        <v>5241</v>
      </c>
      <c r="E85" s="13">
        <v>52</v>
      </c>
      <c r="F85" s="2"/>
      <c r="G85" s="23"/>
      <c r="H85" s="23"/>
    </row>
    <row r="86" spans="1:8" x14ac:dyDescent="0.25">
      <c r="A86" s="2">
        <f t="shared" si="1"/>
        <v>83</v>
      </c>
      <c r="B86" s="8" t="s">
        <v>66</v>
      </c>
      <c r="C86" s="7">
        <v>0.01</v>
      </c>
      <c r="D86" s="57">
        <v>9363</v>
      </c>
      <c r="E86" s="13">
        <v>93</v>
      </c>
      <c r="F86" s="2"/>
      <c r="G86" s="23"/>
      <c r="H86" s="23"/>
    </row>
    <row r="87" spans="1:8" x14ac:dyDescent="0.25">
      <c r="A87" s="2">
        <f t="shared" si="1"/>
        <v>84</v>
      </c>
      <c r="B87" s="8" t="s">
        <v>127</v>
      </c>
      <c r="C87" s="7">
        <v>0.01</v>
      </c>
      <c r="D87" s="57">
        <v>8392</v>
      </c>
      <c r="E87" s="13">
        <v>83</v>
      </c>
      <c r="F87" s="2"/>
      <c r="G87" s="23"/>
      <c r="H87" s="23"/>
    </row>
    <row r="88" spans="1:8" x14ac:dyDescent="0.25">
      <c r="A88" s="2">
        <f t="shared" si="1"/>
        <v>85</v>
      </c>
      <c r="B88" s="8" t="s">
        <v>22</v>
      </c>
      <c r="C88" s="7">
        <v>0.01</v>
      </c>
      <c r="D88" s="57">
        <v>11735</v>
      </c>
      <c r="E88" s="13">
        <v>117</v>
      </c>
      <c r="F88" s="2"/>
      <c r="G88" s="23"/>
      <c r="H88" s="23"/>
    </row>
    <row r="89" spans="1:8" x14ac:dyDescent="0.25">
      <c r="A89" s="2">
        <f t="shared" si="1"/>
        <v>86</v>
      </c>
      <c r="B89" s="8" t="s">
        <v>86</v>
      </c>
      <c r="C89" s="7">
        <v>0.01</v>
      </c>
      <c r="D89" s="57">
        <v>7067</v>
      </c>
      <c r="E89" s="13">
        <v>70</v>
      </c>
      <c r="F89" s="2"/>
      <c r="G89" s="23"/>
      <c r="H89" s="23"/>
    </row>
    <row r="90" spans="1:8" x14ac:dyDescent="0.25">
      <c r="A90" s="2"/>
      <c r="B90" s="8"/>
      <c r="C90" s="7"/>
      <c r="D90" s="57"/>
      <c r="E90" s="80"/>
      <c r="F90" s="2"/>
      <c r="G90" s="23"/>
      <c r="H90" s="23"/>
    </row>
    <row r="91" spans="1:8" x14ac:dyDescent="0.25">
      <c r="A91" s="2"/>
      <c r="B91" s="8"/>
      <c r="C91" s="7"/>
      <c r="D91" s="57"/>
      <c r="E91" s="80"/>
      <c r="F91" s="2"/>
      <c r="G91" s="23"/>
      <c r="H91" s="23"/>
    </row>
    <row r="92" spans="1:8" ht="15.75" thickBot="1" x14ac:dyDescent="0.3">
      <c r="A92" s="2"/>
      <c r="B92" s="8"/>
      <c r="C92" s="6" t="s">
        <v>6</v>
      </c>
      <c r="D92" s="79">
        <f>SUM(D5:D91)</f>
        <v>1472180</v>
      </c>
      <c r="E92" s="79">
        <f>SUM(E5:E89)</f>
        <v>14712</v>
      </c>
      <c r="F92" s="2"/>
      <c r="G92" s="23"/>
    </row>
    <row r="93" spans="1:8" ht="15.75" thickTop="1" x14ac:dyDescent="0.25">
      <c r="A93" s="2"/>
      <c r="B93" s="64"/>
      <c r="C93" s="6"/>
      <c r="D93" s="78"/>
      <c r="E93" s="78"/>
      <c r="F93" s="2"/>
      <c r="G93" s="23"/>
    </row>
    <row r="94" spans="1:8" x14ac:dyDescent="0.25">
      <c r="A94" s="3" t="s">
        <v>0</v>
      </c>
      <c r="B94" s="4" t="s">
        <v>1</v>
      </c>
      <c r="C94" s="4" t="s">
        <v>2</v>
      </c>
      <c r="D94" s="5"/>
      <c r="E94" s="5" t="s">
        <v>4</v>
      </c>
      <c r="F94" s="4" t="s">
        <v>5</v>
      </c>
      <c r="G94" s="23"/>
    </row>
    <row r="95" spans="1:8" x14ac:dyDescent="0.25">
      <c r="A95" s="2"/>
      <c r="B95" s="6" t="s">
        <v>12</v>
      </c>
      <c r="C95" s="2"/>
      <c r="D95" s="2"/>
      <c r="E95" s="2"/>
      <c r="F95" s="2"/>
      <c r="G95" s="23"/>
    </row>
    <row r="96" spans="1:8" x14ac:dyDescent="0.25">
      <c r="A96" s="2">
        <v>1</v>
      </c>
      <c r="B96" s="8" t="s">
        <v>128</v>
      </c>
      <c r="C96" s="12">
        <v>0.02</v>
      </c>
      <c r="D96" s="9">
        <v>10000</v>
      </c>
      <c r="E96" s="13">
        <v>200</v>
      </c>
      <c r="F96" s="2"/>
      <c r="G96" s="23"/>
      <c r="H96" s="23"/>
    </row>
    <row r="97" spans="1:8" x14ac:dyDescent="0.25">
      <c r="A97" s="2">
        <f t="shared" ref="A97:A111" si="2">A96+1</f>
        <v>2</v>
      </c>
      <c r="B97" s="8" t="s">
        <v>128</v>
      </c>
      <c r="C97" s="12">
        <v>0.02</v>
      </c>
      <c r="D97" s="9">
        <v>8000</v>
      </c>
      <c r="E97" s="13">
        <v>160</v>
      </c>
      <c r="F97" s="2"/>
      <c r="G97" s="23"/>
      <c r="H97" s="23"/>
    </row>
    <row r="98" spans="1:8" x14ac:dyDescent="0.25">
      <c r="A98" s="2">
        <f t="shared" si="2"/>
        <v>3</v>
      </c>
      <c r="B98" s="8" t="s">
        <v>36</v>
      </c>
      <c r="C98" s="12">
        <v>0.02</v>
      </c>
      <c r="D98" s="9">
        <v>8190</v>
      </c>
      <c r="E98" s="13">
        <v>163</v>
      </c>
      <c r="F98" s="2"/>
      <c r="G98" s="23"/>
      <c r="H98" s="23"/>
    </row>
    <row r="99" spans="1:8" x14ac:dyDescent="0.25">
      <c r="A99" s="2">
        <f t="shared" si="2"/>
        <v>4</v>
      </c>
      <c r="B99" s="8" t="s">
        <v>39</v>
      </c>
      <c r="C99" s="12">
        <v>0.02</v>
      </c>
      <c r="D99" s="9">
        <v>25100</v>
      </c>
      <c r="E99" s="13">
        <v>502</v>
      </c>
      <c r="F99" s="2"/>
      <c r="G99" s="23"/>
      <c r="H99" s="23"/>
    </row>
    <row r="100" spans="1:8" x14ac:dyDescent="0.25">
      <c r="A100" s="2">
        <f t="shared" si="2"/>
        <v>5</v>
      </c>
      <c r="B100" s="8" t="s">
        <v>128</v>
      </c>
      <c r="C100" s="12">
        <v>0.02</v>
      </c>
      <c r="D100" s="9">
        <v>8000</v>
      </c>
      <c r="E100" s="13">
        <v>160</v>
      </c>
      <c r="F100" s="2"/>
      <c r="G100" s="23"/>
      <c r="H100" s="23"/>
    </row>
    <row r="101" spans="1:8" x14ac:dyDescent="0.25">
      <c r="A101" s="2">
        <f t="shared" si="2"/>
        <v>6</v>
      </c>
      <c r="B101" s="8" t="s">
        <v>128</v>
      </c>
      <c r="C101" s="12">
        <v>0.02</v>
      </c>
      <c r="D101" s="9">
        <v>10000</v>
      </c>
      <c r="E101" s="13">
        <v>200</v>
      </c>
      <c r="F101" s="2"/>
      <c r="G101" s="23"/>
      <c r="H101" s="23"/>
    </row>
    <row r="102" spans="1:8" x14ac:dyDescent="0.25">
      <c r="A102" s="2">
        <f t="shared" si="2"/>
        <v>7</v>
      </c>
      <c r="B102" s="8" t="s">
        <v>36</v>
      </c>
      <c r="C102" s="12">
        <v>0.02</v>
      </c>
      <c r="D102" s="9">
        <v>8190</v>
      </c>
      <c r="E102" s="13">
        <v>164</v>
      </c>
      <c r="F102" s="2"/>
      <c r="G102" s="23"/>
      <c r="H102" s="23"/>
    </row>
    <row r="103" spans="1:8" x14ac:dyDescent="0.25">
      <c r="A103" s="2">
        <f t="shared" si="2"/>
        <v>8</v>
      </c>
      <c r="B103" s="8" t="s">
        <v>129</v>
      </c>
      <c r="C103" s="12">
        <v>0.02</v>
      </c>
      <c r="D103" s="9">
        <v>1400</v>
      </c>
      <c r="E103" s="13">
        <v>28</v>
      </c>
      <c r="F103" s="2"/>
      <c r="G103" s="23"/>
      <c r="H103" s="23"/>
    </row>
    <row r="104" spans="1:8" x14ac:dyDescent="0.25">
      <c r="A104" s="2">
        <f t="shared" si="2"/>
        <v>9</v>
      </c>
      <c r="B104" s="8" t="s">
        <v>27</v>
      </c>
      <c r="C104" s="12">
        <v>0.02</v>
      </c>
      <c r="D104" s="9">
        <v>14040</v>
      </c>
      <c r="E104" s="13">
        <v>281</v>
      </c>
      <c r="F104" s="2"/>
      <c r="G104" s="23"/>
      <c r="H104" s="23"/>
    </row>
    <row r="105" spans="1:8" x14ac:dyDescent="0.25">
      <c r="A105" s="2">
        <f t="shared" si="2"/>
        <v>10</v>
      </c>
      <c r="B105" s="8" t="s">
        <v>39</v>
      </c>
      <c r="C105" s="12">
        <v>0.02</v>
      </c>
      <c r="D105" s="57">
        <v>59000</v>
      </c>
      <c r="E105" s="80">
        <v>1180</v>
      </c>
      <c r="F105" s="47"/>
      <c r="G105" s="23"/>
      <c r="H105" s="23"/>
    </row>
    <row r="106" spans="1:8" x14ac:dyDescent="0.25">
      <c r="A106" s="2">
        <f t="shared" si="2"/>
        <v>11</v>
      </c>
      <c r="B106" s="8" t="s">
        <v>39</v>
      </c>
      <c r="C106" s="12">
        <v>0.02</v>
      </c>
      <c r="D106" s="57">
        <v>10850</v>
      </c>
      <c r="E106" s="80">
        <v>217</v>
      </c>
      <c r="F106" s="47"/>
      <c r="G106" s="23"/>
      <c r="H106" s="23"/>
    </row>
    <row r="107" spans="1:8" x14ac:dyDescent="0.25">
      <c r="A107" s="2">
        <f t="shared" si="2"/>
        <v>12</v>
      </c>
      <c r="B107" s="8" t="s">
        <v>27</v>
      </c>
      <c r="C107" s="12">
        <v>0.02</v>
      </c>
      <c r="D107" s="57">
        <v>5700</v>
      </c>
      <c r="E107" s="80">
        <v>114</v>
      </c>
      <c r="F107" s="47"/>
      <c r="G107" s="23"/>
      <c r="H107" s="23"/>
    </row>
    <row r="108" spans="1:8" x14ac:dyDescent="0.25">
      <c r="A108" s="2">
        <f t="shared" si="2"/>
        <v>13</v>
      </c>
      <c r="B108" s="8" t="s">
        <v>27</v>
      </c>
      <c r="C108" s="12">
        <v>0.02</v>
      </c>
      <c r="D108" s="57">
        <v>6300</v>
      </c>
      <c r="E108" s="80">
        <v>126</v>
      </c>
      <c r="F108" s="47"/>
      <c r="G108" s="23"/>
      <c r="H108" s="23"/>
    </row>
    <row r="109" spans="1:8" x14ac:dyDescent="0.25">
      <c r="A109" s="2">
        <f t="shared" si="2"/>
        <v>14</v>
      </c>
      <c r="B109" s="8" t="s">
        <v>27</v>
      </c>
      <c r="C109" s="12">
        <v>0.02</v>
      </c>
      <c r="D109" s="57">
        <v>33120</v>
      </c>
      <c r="E109" s="80">
        <v>662</v>
      </c>
      <c r="F109" s="47"/>
      <c r="G109" s="23"/>
      <c r="H109" s="23"/>
    </row>
    <row r="110" spans="1:8" x14ac:dyDescent="0.25">
      <c r="A110" s="2">
        <f t="shared" si="2"/>
        <v>15</v>
      </c>
      <c r="B110" s="8" t="s">
        <v>39</v>
      </c>
      <c r="C110" s="12">
        <v>0.02</v>
      </c>
      <c r="D110" s="57">
        <v>59000</v>
      </c>
      <c r="E110" s="80">
        <v>1180</v>
      </c>
      <c r="F110" s="47"/>
      <c r="G110" s="23"/>
      <c r="H110" s="23"/>
    </row>
    <row r="111" spans="1:8" x14ac:dyDescent="0.25">
      <c r="A111" s="2">
        <f t="shared" si="2"/>
        <v>16</v>
      </c>
      <c r="B111" s="8" t="s">
        <v>39</v>
      </c>
      <c r="C111" s="12">
        <v>0.02</v>
      </c>
      <c r="D111" s="57">
        <v>10850</v>
      </c>
      <c r="E111" s="80">
        <v>217</v>
      </c>
      <c r="F111" s="47"/>
      <c r="G111" s="23"/>
      <c r="H111" s="23"/>
    </row>
    <row r="112" spans="1:8" x14ac:dyDescent="0.25">
      <c r="A112" s="2"/>
      <c r="B112" s="8"/>
      <c r="C112" s="81"/>
      <c r="D112" s="57"/>
      <c r="E112" s="80"/>
      <c r="F112" s="47"/>
      <c r="G112" s="23"/>
      <c r="H112" s="23"/>
    </row>
    <row r="113" spans="1:6" ht="15.75" thickBot="1" x14ac:dyDescent="0.3">
      <c r="A113" s="2"/>
      <c r="B113" s="8"/>
      <c r="C113" s="75" t="s">
        <v>15</v>
      </c>
      <c r="D113" s="41">
        <f>SUM(D96:D111)</f>
        <v>277740</v>
      </c>
      <c r="E113" s="21">
        <f>SUM(E96:E111)</f>
        <v>5554</v>
      </c>
      <c r="F113" s="20"/>
    </row>
    <row r="114" spans="1:6" ht="15.75" thickTop="1" x14ac:dyDescent="0.25">
      <c r="A114" s="2"/>
      <c r="B114" s="8"/>
      <c r="C114" s="73"/>
      <c r="D114" s="74"/>
      <c r="E114" s="55"/>
      <c r="F114" s="19"/>
    </row>
    <row r="115" spans="1:6" x14ac:dyDescent="0.25">
      <c r="A115" s="3" t="s">
        <v>0</v>
      </c>
      <c r="B115" s="4" t="s">
        <v>1</v>
      </c>
      <c r="C115" s="4" t="s">
        <v>2</v>
      </c>
      <c r="D115" s="5" t="s">
        <v>3</v>
      </c>
      <c r="E115" s="53" t="s">
        <v>4</v>
      </c>
      <c r="F115" s="4" t="s">
        <v>5</v>
      </c>
    </row>
    <row r="116" spans="1:6" x14ac:dyDescent="0.25">
      <c r="A116" s="2">
        <v>1</v>
      </c>
      <c r="B116" s="16" t="s">
        <v>117</v>
      </c>
      <c r="C116" s="14">
        <v>0.05</v>
      </c>
      <c r="D116" s="42">
        <v>10000</v>
      </c>
      <c r="E116" s="43">
        <f>D116*5/100</f>
        <v>500</v>
      </c>
      <c r="F116" s="2"/>
    </row>
    <row r="117" spans="1:6" x14ac:dyDescent="0.25">
      <c r="A117" s="2">
        <f t="shared" ref="A117:A119" si="3">A116+1</f>
        <v>2</v>
      </c>
      <c r="B117" s="16" t="s">
        <v>130</v>
      </c>
      <c r="C117" s="14">
        <v>0.05</v>
      </c>
      <c r="D117" s="42">
        <v>2000</v>
      </c>
      <c r="E117" s="43">
        <f t="shared" ref="E117" si="4">D117*5/100</f>
        <v>100</v>
      </c>
      <c r="F117" s="2"/>
    </row>
    <row r="118" spans="1:6" x14ac:dyDescent="0.25">
      <c r="A118" s="2">
        <f t="shared" si="3"/>
        <v>3</v>
      </c>
      <c r="B118" s="16" t="s">
        <v>117</v>
      </c>
      <c r="C118" s="14">
        <v>0.05</v>
      </c>
      <c r="D118" s="42">
        <v>10000</v>
      </c>
      <c r="E118" s="43">
        <v>500</v>
      </c>
      <c r="F118" s="47"/>
    </row>
    <row r="119" spans="1:6" x14ac:dyDescent="0.25">
      <c r="A119" s="2">
        <f t="shared" si="3"/>
        <v>4</v>
      </c>
      <c r="B119" s="16" t="s">
        <v>130</v>
      </c>
      <c r="C119" s="14">
        <v>0.05</v>
      </c>
      <c r="D119" s="42">
        <v>2000</v>
      </c>
      <c r="E119" s="43">
        <v>100</v>
      </c>
      <c r="F119" s="47"/>
    </row>
    <row r="120" spans="1:6" ht="15.75" thickBot="1" x14ac:dyDescent="0.3">
      <c r="A120" s="2"/>
      <c r="B120" s="8"/>
      <c r="C120" s="76" t="s">
        <v>6</v>
      </c>
      <c r="D120" s="74">
        <f>SUM(D116:D119)</f>
        <v>24000</v>
      </c>
      <c r="E120" s="41">
        <f>SUM(E116:E119)</f>
        <v>1200</v>
      </c>
      <c r="F120" s="20"/>
    </row>
    <row r="121" spans="1:6" ht="15.75" thickTop="1" x14ac:dyDescent="0.25">
      <c r="A121" s="2"/>
      <c r="B121" s="8"/>
      <c r="C121" s="89"/>
      <c r="D121" s="74"/>
      <c r="E121" s="74"/>
      <c r="F121" s="47"/>
    </row>
    <row r="122" spans="1:6" x14ac:dyDescent="0.25">
      <c r="A122" s="3" t="s">
        <v>0</v>
      </c>
      <c r="B122" s="4" t="s">
        <v>1</v>
      </c>
      <c r="C122" s="4" t="s">
        <v>2</v>
      </c>
      <c r="D122" s="5" t="s">
        <v>3</v>
      </c>
      <c r="E122" s="53" t="s">
        <v>4</v>
      </c>
      <c r="F122" s="4" t="s">
        <v>5</v>
      </c>
    </row>
    <row r="123" spans="1:6" x14ac:dyDescent="0.25">
      <c r="A123" s="2">
        <v>1</v>
      </c>
      <c r="B123" s="8" t="s">
        <v>70</v>
      </c>
      <c r="C123" s="48">
        <v>0.1</v>
      </c>
      <c r="D123" s="82">
        <v>15504</v>
      </c>
      <c r="E123" s="13">
        <v>1550</v>
      </c>
      <c r="F123" s="84"/>
    </row>
    <row r="124" spans="1:6" x14ac:dyDescent="0.25">
      <c r="A124" s="2">
        <f t="shared" ref="A124:A146" si="5">A123+1</f>
        <v>2</v>
      </c>
      <c r="B124" s="8" t="s">
        <v>70</v>
      </c>
      <c r="C124" s="48">
        <v>0.1</v>
      </c>
      <c r="D124" s="82">
        <v>23256</v>
      </c>
      <c r="E124" s="13">
        <v>2326</v>
      </c>
      <c r="F124" s="84"/>
    </row>
    <row r="125" spans="1:6" x14ac:dyDescent="0.25">
      <c r="A125" s="2">
        <f t="shared" si="5"/>
        <v>3</v>
      </c>
      <c r="B125" s="8" t="s">
        <v>70</v>
      </c>
      <c r="C125" s="48">
        <v>0.1</v>
      </c>
      <c r="D125" s="82">
        <v>15504</v>
      </c>
      <c r="E125" s="13">
        <v>1550</v>
      </c>
      <c r="F125" s="84"/>
    </row>
    <row r="126" spans="1:6" x14ac:dyDescent="0.25">
      <c r="A126" s="2">
        <f t="shared" si="5"/>
        <v>4</v>
      </c>
      <c r="B126" s="8" t="s">
        <v>70</v>
      </c>
      <c r="C126" s="48">
        <v>0.1</v>
      </c>
      <c r="D126" s="82">
        <v>7752</v>
      </c>
      <c r="E126" s="13">
        <v>775</v>
      </c>
      <c r="F126" s="84"/>
    </row>
    <row r="127" spans="1:6" x14ac:dyDescent="0.25">
      <c r="A127" s="2">
        <f t="shared" si="5"/>
        <v>5</v>
      </c>
      <c r="B127" s="8" t="s">
        <v>70</v>
      </c>
      <c r="C127" s="48">
        <v>0.1</v>
      </c>
      <c r="D127" s="82">
        <v>22750</v>
      </c>
      <c r="E127" s="13">
        <v>2275</v>
      </c>
      <c r="F127" s="84"/>
    </row>
    <row r="128" spans="1:6" x14ac:dyDescent="0.25">
      <c r="A128" s="2">
        <f t="shared" si="5"/>
        <v>6</v>
      </c>
      <c r="B128" s="8" t="s">
        <v>93</v>
      </c>
      <c r="C128" s="48">
        <v>0.1</v>
      </c>
      <c r="D128" s="82">
        <v>72416</v>
      </c>
      <c r="E128" s="13">
        <v>7242</v>
      </c>
      <c r="F128" s="84"/>
    </row>
    <row r="129" spans="1:6" x14ac:dyDescent="0.25">
      <c r="A129" s="2">
        <f t="shared" si="5"/>
        <v>7</v>
      </c>
      <c r="B129" s="8" t="s">
        <v>93</v>
      </c>
      <c r="C129" s="48">
        <v>0.1</v>
      </c>
      <c r="D129" s="82">
        <v>1091</v>
      </c>
      <c r="E129" s="13">
        <v>109</v>
      </c>
      <c r="F129" s="84"/>
    </row>
    <row r="130" spans="1:6" x14ac:dyDescent="0.25">
      <c r="A130" s="2">
        <f t="shared" si="5"/>
        <v>8</v>
      </c>
      <c r="B130" s="8" t="s">
        <v>38</v>
      </c>
      <c r="C130" s="48">
        <v>0.1</v>
      </c>
      <c r="D130" s="82">
        <v>61016</v>
      </c>
      <c r="E130" s="13">
        <v>6202</v>
      </c>
      <c r="F130" s="84"/>
    </row>
    <row r="131" spans="1:6" x14ac:dyDescent="0.25">
      <c r="A131" s="2">
        <f t="shared" si="5"/>
        <v>9</v>
      </c>
      <c r="B131" s="8" t="s">
        <v>38</v>
      </c>
      <c r="C131" s="48">
        <v>0.1</v>
      </c>
      <c r="D131" s="82">
        <v>46512</v>
      </c>
      <c r="E131" s="13">
        <v>4651</v>
      </c>
      <c r="F131" s="84"/>
    </row>
    <row r="132" spans="1:6" x14ac:dyDescent="0.25">
      <c r="A132" s="2">
        <f t="shared" si="5"/>
        <v>10</v>
      </c>
      <c r="B132" s="8" t="s">
        <v>70</v>
      </c>
      <c r="C132" s="48">
        <v>0.1</v>
      </c>
      <c r="D132" s="82">
        <v>7157</v>
      </c>
      <c r="E132" s="13">
        <v>716</v>
      </c>
      <c r="F132" s="84"/>
    </row>
    <row r="133" spans="1:6" x14ac:dyDescent="0.25">
      <c r="A133" s="2">
        <f t="shared" si="5"/>
        <v>11</v>
      </c>
      <c r="B133" s="8" t="s">
        <v>70</v>
      </c>
      <c r="C133" s="48">
        <v>0.1</v>
      </c>
      <c r="D133" s="82">
        <v>12672</v>
      </c>
      <c r="E133" s="13">
        <v>1267</v>
      </c>
      <c r="F133" s="84"/>
    </row>
    <row r="134" spans="1:6" x14ac:dyDescent="0.25">
      <c r="A134" s="2">
        <f t="shared" si="5"/>
        <v>12</v>
      </c>
      <c r="B134" s="8" t="s">
        <v>70</v>
      </c>
      <c r="C134" s="48">
        <v>0.1</v>
      </c>
      <c r="D134" s="82">
        <v>250</v>
      </c>
      <c r="E134" s="13">
        <v>25</v>
      </c>
      <c r="F134" s="84"/>
    </row>
    <row r="135" spans="1:6" x14ac:dyDescent="0.25">
      <c r="A135" s="2">
        <f t="shared" si="5"/>
        <v>13</v>
      </c>
      <c r="B135" s="8" t="s">
        <v>70</v>
      </c>
      <c r="C135" s="48">
        <v>0.1</v>
      </c>
      <c r="D135" s="82">
        <v>1200</v>
      </c>
      <c r="E135" s="13">
        <v>120</v>
      </c>
      <c r="F135" s="84"/>
    </row>
    <row r="136" spans="1:6" x14ac:dyDescent="0.25">
      <c r="A136" s="2">
        <f t="shared" si="5"/>
        <v>14</v>
      </c>
      <c r="B136" s="8" t="s">
        <v>70</v>
      </c>
      <c r="C136" s="48">
        <v>0.1</v>
      </c>
      <c r="D136" s="83">
        <v>1200</v>
      </c>
      <c r="E136" s="13">
        <v>120</v>
      </c>
      <c r="F136" s="85"/>
    </row>
    <row r="137" spans="1:6" x14ac:dyDescent="0.25">
      <c r="A137" s="2">
        <f t="shared" si="5"/>
        <v>15</v>
      </c>
      <c r="B137" s="8" t="s">
        <v>38</v>
      </c>
      <c r="C137" s="48">
        <v>0.1</v>
      </c>
      <c r="D137" s="83">
        <v>62016</v>
      </c>
      <c r="E137" s="13">
        <v>6202</v>
      </c>
      <c r="F137" s="85"/>
    </row>
    <row r="138" spans="1:6" x14ac:dyDescent="0.25">
      <c r="A138" s="2">
        <f t="shared" si="5"/>
        <v>16</v>
      </c>
      <c r="B138" s="8" t="s">
        <v>38</v>
      </c>
      <c r="C138" s="48">
        <v>0.1</v>
      </c>
      <c r="D138" s="83">
        <v>46512</v>
      </c>
      <c r="E138" s="13">
        <v>4651</v>
      </c>
      <c r="F138" s="85"/>
    </row>
    <row r="139" spans="1:6" x14ac:dyDescent="0.25">
      <c r="A139" s="2">
        <f t="shared" si="5"/>
        <v>17</v>
      </c>
      <c r="B139" s="8" t="s">
        <v>70</v>
      </c>
      <c r="C139" s="48">
        <v>0.1</v>
      </c>
      <c r="D139" s="83">
        <v>15504</v>
      </c>
      <c r="E139" s="13">
        <v>1550</v>
      </c>
      <c r="F139" s="85"/>
    </row>
    <row r="140" spans="1:6" x14ac:dyDescent="0.25">
      <c r="A140" s="2">
        <f t="shared" si="5"/>
        <v>18</v>
      </c>
      <c r="B140" s="8" t="s">
        <v>70</v>
      </c>
      <c r="C140" s="48">
        <v>0.1</v>
      </c>
      <c r="D140" s="83">
        <v>15504</v>
      </c>
      <c r="E140" s="13">
        <v>1550</v>
      </c>
      <c r="F140" s="85"/>
    </row>
    <row r="141" spans="1:6" x14ac:dyDescent="0.25">
      <c r="A141" s="2">
        <f t="shared" si="5"/>
        <v>19</v>
      </c>
      <c r="B141" s="8" t="s">
        <v>70</v>
      </c>
      <c r="C141" s="48">
        <v>0.1</v>
      </c>
      <c r="D141" s="83">
        <v>23256</v>
      </c>
      <c r="E141" s="13">
        <v>2326</v>
      </c>
      <c r="F141" s="85"/>
    </row>
    <row r="142" spans="1:6" x14ac:dyDescent="0.25">
      <c r="A142" s="2">
        <f t="shared" si="5"/>
        <v>20</v>
      </c>
      <c r="B142" s="8" t="s">
        <v>70</v>
      </c>
      <c r="C142" s="48">
        <v>0.1</v>
      </c>
      <c r="D142" s="83">
        <v>7752</v>
      </c>
      <c r="E142" s="13">
        <v>775</v>
      </c>
      <c r="F142" s="85"/>
    </row>
    <row r="143" spans="1:6" x14ac:dyDescent="0.25">
      <c r="A143" s="2">
        <f t="shared" si="5"/>
        <v>21</v>
      </c>
      <c r="B143" s="8" t="s">
        <v>70</v>
      </c>
      <c r="C143" s="48">
        <v>0.1</v>
      </c>
      <c r="D143" s="86">
        <v>24000</v>
      </c>
      <c r="E143" s="88">
        <v>2400</v>
      </c>
      <c r="F143" s="2"/>
    </row>
    <row r="144" spans="1:6" x14ac:dyDescent="0.25">
      <c r="A144" s="2">
        <f t="shared" si="5"/>
        <v>22</v>
      </c>
      <c r="B144" s="8" t="s">
        <v>70</v>
      </c>
      <c r="C144" s="48">
        <v>0.1</v>
      </c>
      <c r="D144" s="86">
        <v>13775</v>
      </c>
      <c r="E144" s="88">
        <v>1378</v>
      </c>
      <c r="F144" s="2"/>
    </row>
    <row r="145" spans="1:7" x14ac:dyDescent="0.25">
      <c r="A145" s="2">
        <f t="shared" si="5"/>
        <v>23</v>
      </c>
      <c r="B145" s="8" t="s">
        <v>93</v>
      </c>
      <c r="C145" s="48">
        <v>0.1</v>
      </c>
      <c r="D145" s="86">
        <v>1200</v>
      </c>
      <c r="E145" s="88">
        <v>120</v>
      </c>
      <c r="F145" s="2"/>
    </row>
    <row r="146" spans="1:7" x14ac:dyDescent="0.25">
      <c r="A146" s="2">
        <f t="shared" si="5"/>
        <v>24</v>
      </c>
      <c r="B146" s="8" t="s">
        <v>70</v>
      </c>
      <c r="C146" s="48">
        <v>0.1</v>
      </c>
      <c r="D146" s="86">
        <v>70359</v>
      </c>
      <c r="E146" s="88">
        <v>7036</v>
      </c>
      <c r="F146" s="2"/>
    </row>
    <row r="147" spans="1:7" x14ac:dyDescent="0.25">
      <c r="A147">
        <v>25</v>
      </c>
      <c r="B147" s="8" t="s">
        <v>70</v>
      </c>
      <c r="C147" s="48">
        <v>0.1</v>
      </c>
      <c r="D147" s="86">
        <v>18600</v>
      </c>
      <c r="E147" s="88">
        <v>1860</v>
      </c>
      <c r="F147" s="2"/>
    </row>
    <row r="148" spans="1:7" ht="15.75" thickBot="1" x14ac:dyDescent="0.3">
      <c r="B148" s="50"/>
      <c r="C148" s="6" t="s">
        <v>15</v>
      </c>
      <c r="D148" s="87">
        <f>SUM(D123:D147)</f>
        <v>586758</v>
      </c>
      <c r="E148" s="58">
        <f>SUM(E123:E147)</f>
        <v>58776</v>
      </c>
      <c r="F148" s="2"/>
    </row>
    <row r="149" spans="1:7" ht="15.75" thickTop="1" x14ac:dyDescent="0.25">
      <c r="B149" s="70"/>
      <c r="C149" s="71"/>
      <c r="D149" s="72"/>
      <c r="E149" s="72"/>
    </row>
    <row r="150" spans="1:7" ht="15.75" thickBot="1" x14ac:dyDescent="0.3">
      <c r="A150" s="90">
        <v>1</v>
      </c>
      <c r="B150" s="91" t="s">
        <v>131</v>
      </c>
      <c r="C150" s="92"/>
      <c r="D150" s="58"/>
      <c r="E150" s="58">
        <v>58278</v>
      </c>
      <c r="F150" s="38"/>
    </row>
    <row r="151" spans="1:7" ht="15.75" thickTop="1" x14ac:dyDescent="0.25"/>
    <row r="152" spans="1:7" ht="16.5" thickBot="1" x14ac:dyDescent="0.3">
      <c r="C152" s="61"/>
      <c r="D152" s="62">
        <f>D148+D120+D113+D92+D150</f>
        <v>2360678</v>
      </c>
      <c r="E152" s="62">
        <f>E148+E120+E113+E92+E150</f>
        <v>138520</v>
      </c>
    </row>
    <row r="153" spans="1:7" ht="15.75" thickTop="1" x14ac:dyDescent="0.25"/>
    <row r="154" spans="1:7" x14ac:dyDescent="0.25">
      <c r="G154" s="23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1FDE-F748-4435-B122-4A9AABDECF43}">
  <dimension ref="A1:L88"/>
  <sheetViews>
    <sheetView topLeftCell="A70" zoomScaleNormal="100" workbookViewId="0">
      <selection activeCell="E87" sqref="E87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</cols>
  <sheetData>
    <row r="1" spans="1:6" x14ac:dyDescent="0.25">
      <c r="A1" s="97" t="s">
        <v>41</v>
      </c>
      <c r="B1" s="98"/>
      <c r="C1" s="98"/>
      <c r="D1" s="99"/>
      <c r="E1" s="99"/>
      <c r="F1" s="98"/>
    </row>
    <row r="2" spans="1:6" x14ac:dyDescent="0.25">
      <c r="A2" s="97" t="s">
        <v>142</v>
      </c>
      <c r="B2" s="98"/>
      <c r="C2" s="98"/>
      <c r="D2" s="99"/>
      <c r="E2" s="99"/>
      <c r="F2" s="98"/>
    </row>
    <row r="3" spans="1:6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6" x14ac:dyDescent="0.25">
      <c r="A4" s="2">
        <v>1</v>
      </c>
      <c r="B4" s="6" t="s">
        <v>12</v>
      </c>
      <c r="C4" s="7"/>
      <c r="D4" s="2"/>
      <c r="E4" s="2"/>
      <c r="F4" s="2"/>
    </row>
    <row r="5" spans="1:6" x14ac:dyDescent="0.25">
      <c r="A5" s="2">
        <f>A4+1</f>
        <v>2</v>
      </c>
      <c r="B5" s="93" t="s">
        <v>45</v>
      </c>
      <c r="C5" s="7">
        <v>0.01</v>
      </c>
      <c r="D5" s="9">
        <v>50000</v>
      </c>
      <c r="E5" s="13">
        <v>500</v>
      </c>
      <c r="F5" s="2"/>
    </row>
    <row r="6" spans="1:6" x14ac:dyDescent="0.25">
      <c r="A6" s="2">
        <f t="shared" ref="A6:A48" si="0">A5+1</f>
        <v>3</v>
      </c>
      <c r="B6" s="93" t="s">
        <v>10</v>
      </c>
      <c r="C6" s="7">
        <v>0.01</v>
      </c>
      <c r="D6" s="9">
        <v>10930</v>
      </c>
      <c r="E6" s="13">
        <v>109</v>
      </c>
      <c r="F6" s="2"/>
    </row>
    <row r="7" spans="1:6" x14ac:dyDescent="0.25">
      <c r="A7" s="2">
        <f t="shared" si="0"/>
        <v>4</v>
      </c>
      <c r="B7" s="93" t="s">
        <v>19</v>
      </c>
      <c r="C7" s="7">
        <v>0.01</v>
      </c>
      <c r="D7" s="9">
        <v>1200</v>
      </c>
      <c r="E7" s="13">
        <v>12</v>
      </c>
      <c r="F7" s="2"/>
    </row>
    <row r="8" spans="1:6" x14ac:dyDescent="0.25">
      <c r="A8" s="2">
        <f t="shared" si="0"/>
        <v>5</v>
      </c>
      <c r="B8" s="93" t="s">
        <v>42</v>
      </c>
      <c r="C8" s="7">
        <v>0.01</v>
      </c>
      <c r="D8" s="9">
        <v>5175</v>
      </c>
      <c r="E8" s="13">
        <v>51</v>
      </c>
      <c r="F8" s="2"/>
    </row>
    <row r="9" spans="1:6" x14ac:dyDescent="0.25">
      <c r="A9" s="2">
        <f t="shared" si="0"/>
        <v>6</v>
      </c>
      <c r="B9" s="93" t="s">
        <v>9</v>
      </c>
      <c r="C9" s="7">
        <v>0.01</v>
      </c>
      <c r="D9" s="9">
        <v>3300</v>
      </c>
      <c r="E9" s="13">
        <v>33</v>
      </c>
      <c r="F9" s="2"/>
    </row>
    <row r="10" spans="1:6" x14ac:dyDescent="0.25">
      <c r="A10" s="2">
        <f t="shared" si="0"/>
        <v>7</v>
      </c>
      <c r="B10" s="93" t="s">
        <v>113</v>
      </c>
      <c r="C10" s="7">
        <v>0.01</v>
      </c>
      <c r="D10" s="9">
        <v>1200</v>
      </c>
      <c r="E10" s="13">
        <v>12</v>
      </c>
      <c r="F10" s="2"/>
    </row>
    <row r="11" spans="1:6" x14ac:dyDescent="0.25">
      <c r="A11" s="2">
        <f t="shared" si="0"/>
        <v>8</v>
      </c>
      <c r="B11" s="93" t="s">
        <v>18</v>
      </c>
      <c r="C11" s="7">
        <v>0.01</v>
      </c>
      <c r="D11" s="9">
        <v>3600</v>
      </c>
      <c r="E11" s="13">
        <v>36</v>
      </c>
      <c r="F11" s="2"/>
    </row>
    <row r="12" spans="1:6" x14ac:dyDescent="0.25">
      <c r="A12" s="2">
        <f t="shared" si="0"/>
        <v>9</v>
      </c>
      <c r="B12" s="93" t="s">
        <v>20</v>
      </c>
      <c r="C12" s="7">
        <v>0.01</v>
      </c>
      <c r="D12" s="9">
        <v>1250</v>
      </c>
      <c r="E12" s="13">
        <v>13</v>
      </c>
      <c r="F12" s="2"/>
    </row>
    <row r="13" spans="1:6" x14ac:dyDescent="0.25">
      <c r="A13" s="2">
        <f t="shared" si="0"/>
        <v>10</v>
      </c>
      <c r="B13" s="93" t="s">
        <v>28</v>
      </c>
      <c r="C13" s="7">
        <v>0.01</v>
      </c>
      <c r="D13" s="9">
        <v>3150</v>
      </c>
      <c r="E13" s="13">
        <v>32</v>
      </c>
      <c r="F13" s="2"/>
    </row>
    <row r="14" spans="1:6" x14ac:dyDescent="0.25">
      <c r="A14" s="2">
        <f t="shared" si="0"/>
        <v>11</v>
      </c>
      <c r="B14" s="93" t="s">
        <v>69</v>
      </c>
      <c r="C14" s="7">
        <v>0.01</v>
      </c>
      <c r="D14" s="9">
        <v>700</v>
      </c>
      <c r="E14" s="13">
        <v>7</v>
      </c>
      <c r="F14" s="2"/>
    </row>
    <row r="15" spans="1:6" x14ac:dyDescent="0.25">
      <c r="A15" s="2">
        <f t="shared" si="0"/>
        <v>12</v>
      </c>
      <c r="B15" s="93" t="s">
        <v>43</v>
      </c>
      <c r="C15" s="7">
        <v>0.01</v>
      </c>
      <c r="D15" s="9">
        <v>6325</v>
      </c>
      <c r="E15" s="13">
        <v>63</v>
      </c>
      <c r="F15" s="2"/>
    </row>
    <row r="16" spans="1:6" x14ac:dyDescent="0.25">
      <c r="A16" s="2">
        <f t="shared" si="0"/>
        <v>13</v>
      </c>
      <c r="B16" s="93" t="s">
        <v>47</v>
      </c>
      <c r="C16" s="7">
        <v>0.01</v>
      </c>
      <c r="D16" s="9">
        <v>20000</v>
      </c>
      <c r="E16" s="13">
        <v>200</v>
      </c>
      <c r="F16" s="2"/>
    </row>
    <row r="17" spans="1:6" x14ac:dyDescent="0.25">
      <c r="A17" s="2">
        <f t="shared" si="0"/>
        <v>14</v>
      </c>
      <c r="B17" s="93" t="s">
        <v>45</v>
      </c>
      <c r="C17" s="7">
        <v>0.01</v>
      </c>
      <c r="D17" s="9">
        <v>50000</v>
      </c>
      <c r="E17" s="13">
        <v>500</v>
      </c>
      <c r="F17" s="2"/>
    </row>
    <row r="18" spans="1:6" x14ac:dyDescent="0.25">
      <c r="A18" s="2">
        <f t="shared" si="0"/>
        <v>15</v>
      </c>
      <c r="B18" s="93" t="s">
        <v>18</v>
      </c>
      <c r="C18" s="7">
        <v>0.01</v>
      </c>
      <c r="D18" s="9">
        <v>1200</v>
      </c>
      <c r="E18" s="13">
        <v>12</v>
      </c>
      <c r="F18" s="2"/>
    </row>
    <row r="19" spans="1:6" x14ac:dyDescent="0.25">
      <c r="A19" s="2">
        <f t="shared" si="0"/>
        <v>16</v>
      </c>
      <c r="B19" s="93" t="s">
        <v>113</v>
      </c>
      <c r="C19" s="7">
        <v>0.01</v>
      </c>
      <c r="D19" s="9">
        <v>2400</v>
      </c>
      <c r="E19" s="13">
        <v>24</v>
      </c>
      <c r="F19" s="2"/>
    </row>
    <row r="20" spans="1:6" x14ac:dyDescent="0.25">
      <c r="A20" s="2">
        <f t="shared" si="0"/>
        <v>17</v>
      </c>
      <c r="B20" s="93" t="s">
        <v>9</v>
      </c>
      <c r="C20" s="7">
        <v>0.01</v>
      </c>
      <c r="D20" s="9">
        <v>4950</v>
      </c>
      <c r="E20" s="13">
        <v>49</v>
      </c>
      <c r="F20" s="2"/>
    </row>
    <row r="21" spans="1:6" x14ac:dyDescent="0.25">
      <c r="A21" s="2">
        <f t="shared" si="0"/>
        <v>18</v>
      </c>
      <c r="B21" s="93" t="s">
        <v>109</v>
      </c>
      <c r="C21" s="7">
        <v>0.01</v>
      </c>
      <c r="D21" s="9">
        <v>1995</v>
      </c>
      <c r="E21" s="13">
        <v>19</v>
      </c>
      <c r="F21" s="2"/>
    </row>
    <row r="22" spans="1:6" x14ac:dyDescent="0.25">
      <c r="A22" s="2">
        <f t="shared" si="0"/>
        <v>19</v>
      </c>
      <c r="B22" s="93" t="s">
        <v>42</v>
      </c>
      <c r="C22" s="7">
        <v>0.01</v>
      </c>
      <c r="D22" s="9">
        <v>4744</v>
      </c>
      <c r="E22" s="13">
        <v>47</v>
      </c>
      <c r="F22" s="2"/>
    </row>
    <row r="23" spans="1:6" x14ac:dyDescent="0.25">
      <c r="A23" s="2">
        <f t="shared" si="0"/>
        <v>20</v>
      </c>
      <c r="B23" s="93" t="s">
        <v>10</v>
      </c>
      <c r="C23" s="7">
        <v>0.01</v>
      </c>
      <c r="D23" s="9">
        <v>7450</v>
      </c>
      <c r="E23" s="13">
        <v>74</v>
      </c>
      <c r="F23" s="2"/>
    </row>
    <row r="24" spans="1:6" x14ac:dyDescent="0.25">
      <c r="A24" s="2">
        <f t="shared" si="0"/>
        <v>21</v>
      </c>
      <c r="B24" s="93" t="s">
        <v>19</v>
      </c>
      <c r="C24" s="7">
        <v>0.01</v>
      </c>
      <c r="D24" s="9">
        <v>1250</v>
      </c>
      <c r="E24" s="13">
        <v>12</v>
      </c>
      <c r="F24" s="2"/>
    </row>
    <row r="25" spans="1:6" x14ac:dyDescent="0.25">
      <c r="A25" s="2">
        <f t="shared" si="0"/>
        <v>22</v>
      </c>
      <c r="B25" s="93" t="s">
        <v>28</v>
      </c>
      <c r="C25" s="7">
        <v>0.01</v>
      </c>
      <c r="D25" s="9">
        <v>3150</v>
      </c>
      <c r="E25" s="13">
        <v>32</v>
      </c>
      <c r="F25" s="2"/>
    </row>
    <row r="26" spans="1:6" x14ac:dyDescent="0.25">
      <c r="A26" s="2">
        <f t="shared" si="0"/>
        <v>23</v>
      </c>
      <c r="B26" s="93" t="s">
        <v>43</v>
      </c>
      <c r="C26" s="7">
        <v>0.01</v>
      </c>
      <c r="D26" s="9">
        <v>3450</v>
      </c>
      <c r="E26" s="13">
        <v>35</v>
      </c>
      <c r="F26" s="2"/>
    </row>
    <row r="27" spans="1:6" x14ac:dyDescent="0.25">
      <c r="A27" s="2">
        <f t="shared" si="0"/>
        <v>24</v>
      </c>
      <c r="B27" s="93" t="s">
        <v>87</v>
      </c>
      <c r="C27" s="7">
        <v>0.01</v>
      </c>
      <c r="D27" s="9">
        <v>4160</v>
      </c>
      <c r="E27" s="13">
        <v>42</v>
      </c>
      <c r="F27" s="2"/>
    </row>
    <row r="28" spans="1:6" x14ac:dyDescent="0.25">
      <c r="A28" s="2">
        <f t="shared" si="0"/>
        <v>25</v>
      </c>
      <c r="B28" s="93" t="s">
        <v>47</v>
      </c>
      <c r="C28" s="7">
        <v>0.01</v>
      </c>
      <c r="D28" s="9">
        <v>50000</v>
      </c>
      <c r="E28" s="13">
        <v>500</v>
      </c>
      <c r="F28" s="2"/>
    </row>
    <row r="29" spans="1:6" x14ac:dyDescent="0.25">
      <c r="A29" s="2">
        <f t="shared" si="0"/>
        <v>26</v>
      </c>
      <c r="B29" s="93" t="s">
        <v>55</v>
      </c>
      <c r="C29" s="7">
        <v>0.01</v>
      </c>
      <c r="D29" s="9">
        <v>50000</v>
      </c>
      <c r="E29" s="13">
        <v>500</v>
      </c>
      <c r="F29" s="2"/>
    </row>
    <row r="30" spans="1:6" x14ac:dyDescent="0.25">
      <c r="A30" s="2">
        <f t="shared" si="0"/>
        <v>27</v>
      </c>
      <c r="B30" s="93" t="s">
        <v>45</v>
      </c>
      <c r="C30" s="7">
        <v>0.01</v>
      </c>
      <c r="D30" s="9">
        <v>50000</v>
      </c>
      <c r="E30" s="13">
        <v>500</v>
      </c>
      <c r="F30" s="2"/>
    </row>
    <row r="31" spans="1:6" x14ac:dyDescent="0.25">
      <c r="A31" s="2">
        <f t="shared" si="0"/>
        <v>28</v>
      </c>
      <c r="B31" s="93" t="s">
        <v>21</v>
      </c>
      <c r="C31" s="7">
        <v>0.01</v>
      </c>
      <c r="D31" s="9">
        <v>25000</v>
      </c>
      <c r="E31" s="13">
        <v>250</v>
      </c>
      <c r="F31" s="2"/>
    </row>
    <row r="32" spans="1:6" x14ac:dyDescent="0.25">
      <c r="A32" s="2">
        <f t="shared" si="0"/>
        <v>29</v>
      </c>
      <c r="B32" s="93" t="s">
        <v>10</v>
      </c>
      <c r="C32" s="7">
        <v>0.01</v>
      </c>
      <c r="D32" s="9">
        <v>14376</v>
      </c>
      <c r="E32" s="13">
        <v>143</v>
      </c>
      <c r="F32" s="2"/>
    </row>
    <row r="33" spans="1:6" x14ac:dyDescent="0.25">
      <c r="A33" s="2">
        <f t="shared" si="0"/>
        <v>30</v>
      </c>
      <c r="B33" s="93" t="s">
        <v>19</v>
      </c>
      <c r="C33" s="7">
        <v>0.01</v>
      </c>
      <c r="D33" s="9">
        <v>4050</v>
      </c>
      <c r="E33" s="13">
        <v>40</v>
      </c>
      <c r="F33" s="2"/>
    </row>
    <row r="34" spans="1:6" x14ac:dyDescent="0.25">
      <c r="A34" s="2">
        <f t="shared" si="0"/>
        <v>31</v>
      </c>
      <c r="B34" s="93" t="s">
        <v>42</v>
      </c>
      <c r="C34" s="7">
        <v>0.01</v>
      </c>
      <c r="D34" s="9">
        <v>3450</v>
      </c>
      <c r="E34" s="13">
        <v>34</v>
      </c>
      <c r="F34" s="2"/>
    </row>
    <row r="35" spans="1:6" x14ac:dyDescent="0.25">
      <c r="A35" s="2">
        <f t="shared" si="0"/>
        <v>32</v>
      </c>
      <c r="B35" s="93" t="s">
        <v>9</v>
      </c>
      <c r="C35" s="7">
        <v>0.01</v>
      </c>
      <c r="D35" s="9">
        <v>4950</v>
      </c>
      <c r="E35" s="13">
        <v>49</v>
      </c>
      <c r="F35" s="2"/>
    </row>
    <row r="36" spans="1:6" x14ac:dyDescent="0.25">
      <c r="A36" s="2">
        <f t="shared" si="0"/>
        <v>33</v>
      </c>
      <c r="B36" s="93" t="s">
        <v>113</v>
      </c>
      <c r="C36" s="7">
        <v>0.01</v>
      </c>
      <c r="D36" s="9">
        <v>1200</v>
      </c>
      <c r="E36" s="13">
        <v>12</v>
      </c>
      <c r="F36" s="2"/>
    </row>
    <row r="37" spans="1:6" x14ac:dyDescent="0.25">
      <c r="A37" s="2">
        <f t="shared" si="0"/>
        <v>34</v>
      </c>
      <c r="B37" s="93" t="s">
        <v>137</v>
      </c>
      <c r="C37" s="7">
        <v>0.01</v>
      </c>
      <c r="D37" s="9">
        <v>8000</v>
      </c>
      <c r="E37" s="13">
        <v>80</v>
      </c>
      <c r="F37" s="2"/>
    </row>
    <row r="38" spans="1:6" x14ac:dyDescent="0.25">
      <c r="A38" s="2">
        <f t="shared" si="0"/>
        <v>35</v>
      </c>
      <c r="B38" s="93" t="s">
        <v>28</v>
      </c>
      <c r="C38" s="7">
        <v>0.01</v>
      </c>
      <c r="D38" s="9">
        <v>2700</v>
      </c>
      <c r="E38" s="13">
        <v>27</v>
      </c>
      <c r="F38" s="2"/>
    </row>
    <row r="39" spans="1:6" x14ac:dyDescent="0.25">
      <c r="A39" s="2">
        <f t="shared" si="0"/>
        <v>36</v>
      </c>
      <c r="B39" s="93" t="s">
        <v>43</v>
      </c>
      <c r="C39" s="7">
        <v>0.01</v>
      </c>
      <c r="D39" s="9">
        <v>5175</v>
      </c>
      <c r="E39" s="13">
        <v>52</v>
      </c>
      <c r="F39" s="2"/>
    </row>
    <row r="40" spans="1:6" x14ac:dyDescent="0.25">
      <c r="A40" s="2">
        <f t="shared" si="0"/>
        <v>37</v>
      </c>
      <c r="B40" s="93" t="s">
        <v>19</v>
      </c>
      <c r="C40" s="7">
        <v>0.01</v>
      </c>
      <c r="D40" s="9">
        <v>4450</v>
      </c>
      <c r="E40" s="13">
        <v>44</v>
      </c>
      <c r="F40" s="2"/>
    </row>
    <row r="41" spans="1:6" x14ac:dyDescent="0.25">
      <c r="A41" s="2">
        <f t="shared" si="0"/>
        <v>38</v>
      </c>
      <c r="B41" s="93" t="s">
        <v>10</v>
      </c>
      <c r="C41" s="7">
        <v>0.01</v>
      </c>
      <c r="D41" s="9">
        <v>15526</v>
      </c>
      <c r="E41" s="13">
        <v>155</v>
      </c>
      <c r="F41" s="2"/>
    </row>
    <row r="42" spans="1:6" x14ac:dyDescent="0.25">
      <c r="A42" s="2">
        <f t="shared" si="0"/>
        <v>39</v>
      </c>
      <c r="B42" s="93" t="s">
        <v>42</v>
      </c>
      <c r="C42" s="7">
        <v>0.01</v>
      </c>
      <c r="D42" s="9">
        <v>5750</v>
      </c>
      <c r="E42" s="13">
        <v>57</v>
      </c>
      <c r="F42" s="2"/>
    </row>
    <row r="43" spans="1:6" x14ac:dyDescent="0.25">
      <c r="A43" s="2">
        <f t="shared" si="0"/>
        <v>40</v>
      </c>
      <c r="B43" s="93" t="s">
        <v>9</v>
      </c>
      <c r="C43" s="7">
        <v>0.01</v>
      </c>
      <c r="D43" s="9">
        <v>4400</v>
      </c>
      <c r="E43" s="13">
        <v>44</v>
      </c>
      <c r="F43" s="2"/>
    </row>
    <row r="44" spans="1:6" x14ac:dyDescent="0.25">
      <c r="A44" s="2">
        <f t="shared" si="0"/>
        <v>41</v>
      </c>
      <c r="B44" s="93" t="s">
        <v>54</v>
      </c>
      <c r="C44" s="7">
        <v>0.01</v>
      </c>
      <c r="D44" s="9">
        <v>1250</v>
      </c>
      <c r="E44" s="13">
        <v>12</v>
      </c>
      <c r="F44" s="2"/>
    </row>
    <row r="45" spans="1:6" x14ac:dyDescent="0.25">
      <c r="A45" s="2">
        <f t="shared" si="0"/>
        <v>42</v>
      </c>
      <c r="B45" s="93" t="s">
        <v>47</v>
      </c>
      <c r="C45" s="7">
        <v>0.01</v>
      </c>
      <c r="D45" s="9">
        <v>100000</v>
      </c>
      <c r="E45" s="13">
        <v>1000</v>
      </c>
      <c r="F45" s="2"/>
    </row>
    <row r="46" spans="1:6" x14ac:dyDescent="0.25">
      <c r="A46" s="2">
        <f t="shared" si="0"/>
        <v>43</v>
      </c>
      <c r="B46" s="93" t="s">
        <v>45</v>
      </c>
      <c r="C46" s="7">
        <v>0.01</v>
      </c>
      <c r="D46" s="9">
        <v>15000</v>
      </c>
      <c r="E46" s="13">
        <v>150</v>
      </c>
      <c r="F46" s="2"/>
    </row>
    <row r="47" spans="1:6" x14ac:dyDescent="0.25">
      <c r="A47" s="2">
        <f t="shared" si="0"/>
        <v>44</v>
      </c>
      <c r="B47" s="93" t="s">
        <v>46</v>
      </c>
      <c r="C47" s="7">
        <v>0.01</v>
      </c>
      <c r="D47" s="9">
        <v>50000</v>
      </c>
      <c r="E47" s="13">
        <v>500</v>
      </c>
      <c r="F47" s="2"/>
    </row>
    <row r="48" spans="1:6" x14ac:dyDescent="0.25">
      <c r="A48" s="2">
        <f t="shared" si="0"/>
        <v>45</v>
      </c>
      <c r="B48" s="93" t="s">
        <v>28</v>
      </c>
      <c r="C48" s="7">
        <v>0.01</v>
      </c>
      <c r="D48" s="9">
        <v>3150</v>
      </c>
      <c r="E48" s="13">
        <v>32</v>
      </c>
      <c r="F48" s="2"/>
    </row>
    <row r="49" spans="1:6" x14ac:dyDescent="0.25">
      <c r="A49" s="2"/>
      <c r="B49" s="93" t="s">
        <v>43</v>
      </c>
      <c r="C49" s="7">
        <v>0.01</v>
      </c>
      <c r="D49" s="9">
        <v>6325</v>
      </c>
      <c r="E49" s="13">
        <v>63</v>
      </c>
      <c r="F49" s="2"/>
    </row>
    <row r="50" spans="1:6" x14ac:dyDescent="0.25">
      <c r="A50" s="2"/>
      <c r="B50" s="2"/>
      <c r="C50" s="6" t="s">
        <v>15</v>
      </c>
      <c r="D50" s="11">
        <f>SUM(D5:D49)</f>
        <v>616331</v>
      </c>
      <c r="E50" s="11">
        <f>SUM(E5:E49)</f>
        <v>6158</v>
      </c>
      <c r="F50" s="2"/>
    </row>
    <row r="51" spans="1:6" x14ac:dyDescent="0.25">
      <c r="A51" s="3" t="s">
        <v>0</v>
      </c>
      <c r="B51" s="4" t="s">
        <v>1</v>
      </c>
      <c r="C51" s="4" t="s">
        <v>2</v>
      </c>
      <c r="D51" s="5" t="s">
        <v>3</v>
      </c>
      <c r="E51" s="5" t="s">
        <v>4</v>
      </c>
      <c r="F51" s="4" t="s">
        <v>5</v>
      </c>
    </row>
    <row r="52" spans="1:6" x14ac:dyDescent="0.25">
      <c r="A52" s="2"/>
      <c r="B52" s="6" t="s">
        <v>12</v>
      </c>
      <c r="C52" s="2"/>
      <c r="D52" s="2"/>
      <c r="E52" s="2"/>
      <c r="F52" s="2"/>
    </row>
    <row r="53" spans="1:6" x14ac:dyDescent="0.25">
      <c r="A53" s="2">
        <v>1</v>
      </c>
      <c r="B53" s="8" t="s">
        <v>34</v>
      </c>
      <c r="C53" s="12">
        <v>0.02</v>
      </c>
      <c r="D53" s="9">
        <v>14385</v>
      </c>
      <c r="E53" s="40">
        <v>287</v>
      </c>
      <c r="F53" s="2"/>
    </row>
    <row r="54" spans="1:6" x14ac:dyDescent="0.25">
      <c r="A54" s="2">
        <f t="shared" ref="A54:A65" si="1">A53+1</f>
        <v>2</v>
      </c>
      <c r="B54" s="16" t="s">
        <v>39</v>
      </c>
      <c r="C54" s="12">
        <v>0.02</v>
      </c>
      <c r="D54" s="9">
        <v>10850</v>
      </c>
      <c r="E54" s="40">
        <v>217</v>
      </c>
      <c r="F54" s="2"/>
    </row>
    <row r="55" spans="1:6" x14ac:dyDescent="0.25">
      <c r="A55" s="2">
        <f t="shared" si="1"/>
        <v>3</v>
      </c>
      <c r="B55" s="16" t="s">
        <v>39</v>
      </c>
      <c r="C55" s="12">
        <v>0.02</v>
      </c>
      <c r="D55" s="9">
        <v>59000</v>
      </c>
      <c r="E55" s="40">
        <v>1180</v>
      </c>
      <c r="F55" s="2"/>
    </row>
    <row r="56" spans="1:6" x14ac:dyDescent="0.25">
      <c r="A56" s="2">
        <f t="shared" si="1"/>
        <v>4</v>
      </c>
      <c r="B56" s="8" t="s">
        <v>34</v>
      </c>
      <c r="C56" s="12">
        <v>0.02</v>
      </c>
      <c r="D56" s="9">
        <v>12935</v>
      </c>
      <c r="E56" s="40">
        <v>259</v>
      </c>
      <c r="F56" s="2"/>
    </row>
    <row r="57" spans="1:6" x14ac:dyDescent="0.25">
      <c r="A57" s="2">
        <f t="shared" si="1"/>
        <v>5</v>
      </c>
      <c r="B57" s="8" t="s">
        <v>34</v>
      </c>
      <c r="C57" s="12">
        <v>0.02</v>
      </c>
      <c r="D57" s="9">
        <v>2100</v>
      </c>
      <c r="E57" s="40">
        <v>42</v>
      </c>
      <c r="F57" s="2"/>
    </row>
    <row r="58" spans="1:6" x14ac:dyDescent="0.25">
      <c r="A58" s="2">
        <f t="shared" si="1"/>
        <v>6</v>
      </c>
      <c r="B58" s="16" t="s">
        <v>39</v>
      </c>
      <c r="C58" s="12">
        <v>0.02</v>
      </c>
      <c r="D58" s="9">
        <v>10850</v>
      </c>
      <c r="E58" s="40">
        <v>217</v>
      </c>
      <c r="F58" s="2"/>
    </row>
    <row r="59" spans="1:6" x14ac:dyDescent="0.25">
      <c r="A59" s="2">
        <f t="shared" si="1"/>
        <v>7</v>
      </c>
      <c r="B59" s="16" t="s">
        <v>39</v>
      </c>
      <c r="C59" s="12">
        <v>0.02</v>
      </c>
      <c r="D59" s="9">
        <v>59000</v>
      </c>
      <c r="E59" s="40">
        <v>1180</v>
      </c>
      <c r="F59" s="2"/>
    </row>
    <row r="60" spans="1:6" x14ac:dyDescent="0.25">
      <c r="A60" s="2">
        <f>A59+1</f>
        <v>8</v>
      </c>
      <c r="B60" s="8" t="s">
        <v>139</v>
      </c>
      <c r="C60" s="12">
        <v>0.02</v>
      </c>
      <c r="D60" s="9">
        <v>6500</v>
      </c>
      <c r="E60" s="40">
        <v>130</v>
      </c>
      <c r="F60" s="2"/>
    </row>
    <row r="61" spans="1:6" x14ac:dyDescent="0.25">
      <c r="A61" s="2">
        <f t="shared" si="1"/>
        <v>9</v>
      </c>
      <c r="B61" s="8" t="s">
        <v>71</v>
      </c>
      <c r="C61" s="12">
        <v>0.02</v>
      </c>
      <c r="D61" s="9">
        <v>8000</v>
      </c>
      <c r="E61" s="40">
        <v>160</v>
      </c>
      <c r="F61" s="2"/>
    </row>
    <row r="62" spans="1:6" x14ac:dyDescent="0.25">
      <c r="A62" s="2">
        <f t="shared" si="1"/>
        <v>10</v>
      </c>
      <c r="B62" s="8" t="s">
        <v>71</v>
      </c>
      <c r="C62" s="12">
        <v>0.02</v>
      </c>
      <c r="D62" s="9">
        <v>10000</v>
      </c>
      <c r="E62" s="40">
        <v>200</v>
      </c>
      <c r="F62" s="2"/>
    </row>
    <row r="63" spans="1:6" x14ac:dyDescent="0.25">
      <c r="A63" s="2">
        <f t="shared" si="1"/>
        <v>11</v>
      </c>
      <c r="B63" s="8" t="s">
        <v>140</v>
      </c>
      <c r="C63" s="12">
        <v>0.02</v>
      </c>
      <c r="D63" s="9">
        <v>10030</v>
      </c>
      <c r="E63" s="40">
        <v>200</v>
      </c>
      <c r="F63" s="2"/>
    </row>
    <row r="64" spans="1:6" x14ac:dyDescent="0.25">
      <c r="A64" s="2">
        <f t="shared" si="1"/>
        <v>12</v>
      </c>
      <c r="B64" s="8" t="s">
        <v>141</v>
      </c>
      <c r="C64" s="12">
        <v>0.02</v>
      </c>
      <c r="D64" s="9">
        <v>8190</v>
      </c>
      <c r="E64" s="40">
        <v>162</v>
      </c>
      <c r="F64" s="2"/>
    </row>
    <row r="65" spans="1:12" x14ac:dyDescent="0.25">
      <c r="A65" s="2">
        <f t="shared" si="1"/>
        <v>13</v>
      </c>
      <c r="B65" s="8" t="s">
        <v>34</v>
      </c>
      <c r="C65" s="12">
        <v>0.02</v>
      </c>
      <c r="D65" s="9">
        <v>25747</v>
      </c>
      <c r="E65" s="40">
        <v>515</v>
      </c>
      <c r="F65" s="2"/>
    </row>
    <row r="66" spans="1:12" ht="15.75" thickBot="1" x14ac:dyDescent="0.3">
      <c r="A66" s="2"/>
      <c r="B66" s="8"/>
      <c r="C66" s="2"/>
      <c r="D66" s="41">
        <f>SUM(D53:D65)</f>
        <v>237587</v>
      </c>
      <c r="E66" s="21">
        <f>SUM(E53:E65)</f>
        <v>4749</v>
      </c>
      <c r="F66" s="2"/>
    </row>
    <row r="67" spans="1:12" ht="15.75" thickTop="1" x14ac:dyDescent="0.25">
      <c r="A67" s="2"/>
      <c r="B67" s="16"/>
      <c r="C67" s="45"/>
      <c r="D67" s="46"/>
      <c r="E67" s="46"/>
      <c r="F67" s="2"/>
    </row>
    <row r="68" spans="1:12" x14ac:dyDescent="0.25">
      <c r="A68" s="2"/>
      <c r="B68" s="16" t="s">
        <v>39</v>
      </c>
      <c r="C68" s="48">
        <v>0.1</v>
      </c>
      <c r="D68" s="9">
        <v>8241</v>
      </c>
      <c r="E68" s="9">
        <v>825</v>
      </c>
      <c r="F68" s="2"/>
    </row>
    <row r="69" spans="1:12" x14ac:dyDescent="0.25">
      <c r="A69" s="2"/>
      <c r="B69" s="16" t="s">
        <v>39</v>
      </c>
      <c r="C69" s="48">
        <v>0.1</v>
      </c>
      <c r="D69" s="9">
        <v>7284</v>
      </c>
      <c r="E69" s="9">
        <v>725</v>
      </c>
      <c r="F69" s="2"/>
      <c r="L69" s="95"/>
    </row>
    <row r="70" spans="1:12" x14ac:dyDescent="0.25">
      <c r="A70" s="2"/>
      <c r="B70" s="16" t="s">
        <v>39</v>
      </c>
      <c r="C70" s="48">
        <v>0.1</v>
      </c>
      <c r="D70" s="9">
        <v>14000</v>
      </c>
      <c r="E70" s="9">
        <v>1400</v>
      </c>
      <c r="F70" s="2"/>
      <c r="L70" s="95"/>
    </row>
    <row r="71" spans="1:12" x14ac:dyDescent="0.25">
      <c r="A71" s="2"/>
      <c r="B71" s="16" t="s">
        <v>39</v>
      </c>
      <c r="C71" s="48">
        <v>0.1</v>
      </c>
      <c r="D71" s="42">
        <v>127250</v>
      </c>
      <c r="E71" s="9">
        <v>12725</v>
      </c>
      <c r="F71" s="2"/>
      <c r="L71" s="95"/>
    </row>
    <row r="72" spans="1:12" x14ac:dyDescent="0.25">
      <c r="A72" s="2"/>
      <c r="B72" s="16" t="s">
        <v>39</v>
      </c>
      <c r="C72" s="48">
        <v>0.1</v>
      </c>
      <c r="D72" s="42">
        <v>23256</v>
      </c>
      <c r="E72" s="9">
        <v>2326</v>
      </c>
      <c r="F72" s="2"/>
    </row>
    <row r="73" spans="1:12" x14ac:dyDescent="0.25">
      <c r="A73" s="2"/>
      <c r="B73" s="16" t="s">
        <v>39</v>
      </c>
      <c r="C73" s="48">
        <v>0.1</v>
      </c>
      <c r="D73" s="42">
        <v>7752</v>
      </c>
      <c r="E73" s="9">
        <v>775</v>
      </c>
      <c r="F73" s="2"/>
    </row>
    <row r="74" spans="1:12" x14ac:dyDescent="0.25">
      <c r="A74" s="2"/>
      <c r="B74" s="16" t="s">
        <v>39</v>
      </c>
      <c r="C74" s="48">
        <v>0.1</v>
      </c>
      <c r="D74" s="42">
        <v>15504</v>
      </c>
      <c r="E74" s="9">
        <v>1550</v>
      </c>
      <c r="F74" s="2"/>
    </row>
    <row r="75" spans="1:12" x14ac:dyDescent="0.25">
      <c r="A75" s="2"/>
      <c r="B75" s="16" t="s">
        <v>39</v>
      </c>
      <c r="C75" s="48">
        <v>0.1</v>
      </c>
      <c r="D75" s="49">
        <v>15504</v>
      </c>
      <c r="E75" s="9">
        <v>1550</v>
      </c>
      <c r="F75" s="47"/>
    </row>
    <row r="76" spans="1:12" x14ac:dyDescent="0.25">
      <c r="A76" s="2"/>
      <c r="B76" s="16" t="s">
        <v>38</v>
      </c>
      <c r="C76" s="48">
        <v>0.1</v>
      </c>
      <c r="D76" s="49">
        <v>46512</v>
      </c>
      <c r="E76" s="57">
        <v>4651</v>
      </c>
      <c r="F76" s="47"/>
    </row>
    <row r="77" spans="1:12" x14ac:dyDescent="0.25">
      <c r="A77" s="2"/>
      <c r="B77" s="16" t="s">
        <v>38</v>
      </c>
      <c r="C77" s="48">
        <v>0.1</v>
      </c>
      <c r="D77" s="49">
        <v>62016</v>
      </c>
      <c r="E77" s="57">
        <v>6202</v>
      </c>
      <c r="F77" s="47"/>
    </row>
    <row r="78" spans="1:12" x14ac:dyDescent="0.25">
      <c r="A78" s="2"/>
      <c r="B78" s="16" t="s">
        <v>138</v>
      </c>
      <c r="C78" s="48">
        <v>0.1</v>
      </c>
      <c r="D78" s="49">
        <v>15000</v>
      </c>
      <c r="E78" s="57">
        <v>1500</v>
      </c>
      <c r="F78" s="47"/>
    </row>
    <row r="79" spans="1:12" x14ac:dyDescent="0.25">
      <c r="A79" s="2"/>
      <c r="B79" s="16" t="s">
        <v>40</v>
      </c>
      <c r="C79" s="48">
        <v>0.1</v>
      </c>
      <c r="D79" s="49">
        <v>49332</v>
      </c>
      <c r="E79" s="57">
        <v>4933</v>
      </c>
      <c r="F79" s="47"/>
    </row>
    <row r="80" spans="1:12" x14ac:dyDescent="0.25">
      <c r="A80" s="2"/>
      <c r="B80" s="16" t="s">
        <v>39</v>
      </c>
      <c r="C80" s="48">
        <v>0.1</v>
      </c>
      <c r="D80" s="49">
        <v>18317</v>
      </c>
      <c r="E80" s="57">
        <v>1832</v>
      </c>
      <c r="F80" s="47"/>
    </row>
    <row r="81" spans="1:6" x14ac:dyDescent="0.25">
      <c r="A81" s="2"/>
      <c r="B81" s="16" t="s">
        <v>38</v>
      </c>
      <c r="C81" s="48">
        <v>0.1</v>
      </c>
      <c r="D81" s="49">
        <v>46512</v>
      </c>
      <c r="E81" s="57">
        <v>4651</v>
      </c>
      <c r="F81" s="47"/>
    </row>
    <row r="82" spans="1:6" x14ac:dyDescent="0.25">
      <c r="A82" s="2"/>
      <c r="B82" s="16" t="s">
        <v>39</v>
      </c>
      <c r="C82" s="48">
        <v>0.1</v>
      </c>
      <c r="D82" s="49">
        <v>23256</v>
      </c>
      <c r="E82" s="57">
        <v>2356</v>
      </c>
      <c r="F82" s="47"/>
    </row>
    <row r="83" spans="1:6" x14ac:dyDescent="0.25">
      <c r="A83" s="2"/>
      <c r="B83" s="16" t="s">
        <v>39</v>
      </c>
      <c r="C83" s="94">
        <v>0.1</v>
      </c>
      <c r="D83" s="49">
        <v>15504</v>
      </c>
      <c r="E83" s="57">
        <v>1550</v>
      </c>
      <c r="F83" s="47"/>
    </row>
    <row r="84" spans="1:6" x14ac:dyDescent="0.25">
      <c r="A84" s="2"/>
      <c r="B84" s="16" t="s">
        <v>39</v>
      </c>
      <c r="C84" s="94">
        <v>0.1</v>
      </c>
      <c r="D84" s="49">
        <v>15504</v>
      </c>
      <c r="E84" s="57">
        <v>1550</v>
      </c>
      <c r="F84" s="47"/>
    </row>
    <row r="85" spans="1:6" ht="15.75" thickBot="1" x14ac:dyDescent="0.3">
      <c r="A85" s="2"/>
      <c r="B85" s="18"/>
      <c r="C85" s="20"/>
      <c r="D85" s="21">
        <f>SUM(D68:D84)</f>
        <v>510744</v>
      </c>
      <c r="E85" s="21">
        <f>SUM(E68:E84)</f>
        <v>51101</v>
      </c>
      <c r="F85" s="2"/>
    </row>
    <row r="86" spans="1:6" ht="15.75" thickTop="1" x14ac:dyDescent="0.25">
      <c r="A86" s="2"/>
      <c r="B86" s="2"/>
      <c r="C86" s="19"/>
      <c r="D86" s="19"/>
      <c r="E86" s="19"/>
      <c r="F86" s="19"/>
    </row>
    <row r="87" spans="1:6" ht="15.75" thickBot="1" x14ac:dyDescent="0.3">
      <c r="B87" s="50" t="s">
        <v>14</v>
      </c>
      <c r="C87" s="51"/>
      <c r="D87" s="52">
        <f>D50+D66+D85</f>
        <v>1364662</v>
      </c>
      <c r="E87" s="52">
        <f>E50+E66+E85+1</f>
        <v>62009</v>
      </c>
    </row>
    <row r="88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9FB1-E83C-43F1-AA57-E969A783C232}">
  <dimension ref="A1:I94"/>
  <sheetViews>
    <sheetView tabSelected="1" topLeftCell="A76" zoomScaleNormal="100" workbookViewId="0">
      <selection activeCell="E92" sqref="E92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8" t="s">
        <v>144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2"/>
      <c r="F4" s="2"/>
    </row>
    <row r="5" spans="1:8" x14ac:dyDescent="0.25">
      <c r="A5" s="2">
        <f>A4+1</f>
        <v>2</v>
      </c>
      <c r="B5" s="93" t="s">
        <v>19</v>
      </c>
      <c r="C5" s="7">
        <v>0.01</v>
      </c>
      <c r="D5" s="9">
        <v>3900</v>
      </c>
      <c r="E5" s="13">
        <v>39</v>
      </c>
      <c r="F5" s="2"/>
      <c r="G5" s="23"/>
      <c r="H5" s="23"/>
    </row>
    <row r="6" spans="1:8" x14ac:dyDescent="0.25">
      <c r="A6" s="2">
        <f t="shared" ref="A6:A49" si="0">A5+1</f>
        <v>3</v>
      </c>
      <c r="B6" s="93" t="s">
        <v>10</v>
      </c>
      <c r="C6" s="7">
        <v>0.01</v>
      </c>
      <c r="D6" s="9">
        <v>17825</v>
      </c>
      <c r="E6" s="13">
        <v>178</v>
      </c>
      <c r="F6" s="2"/>
      <c r="G6" s="23"/>
      <c r="H6" s="23"/>
    </row>
    <row r="7" spans="1:8" x14ac:dyDescent="0.25">
      <c r="A7" s="2">
        <f t="shared" si="0"/>
        <v>4</v>
      </c>
      <c r="B7" s="93" t="s">
        <v>42</v>
      </c>
      <c r="C7" s="7">
        <v>0.01</v>
      </c>
      <c r="D7" s="9">
        <v>7044</v>
      </c>
      <c r="E7" s="13">
        <v>70</v>
      </c>
      <c r="F7" s="2"/>
      <c r="G7" s="23"/>
      <c r="H7" s="23"/>
    </row>
    <row r="8" spans="1:8" x14ac:dyDescent="0.25">
      <c r="A8" s="2">
        <f t="shared" si="0"/>
        <v>5</v>
      </c>
      <c r="B8" s="93" t="s">
        <v>115</v>
      </c>
      <c r="C8" s="7">
        <v>0.01</v>
      </c>
      <c r="D8" s="9">
        <v>7200</v>
      </c>
      <c r="E8" s="13">
        <v>72</v>
      </c>
      <c r="F8" s="2"/>
      <c r="G8" s="23"/>
      <c r="H8" s="23"/>
    </row>
    <row r="9" spans="1:8" x14ac:dyDescent="0.25">
      <c r="A9" s="2">
        <f t="shared" si="0"/>
        <v>6</v>
      </c>
      <c r="B9" s="93" t="s">
        <v>9</v>
      </c>
      <c r="C9" s="7">
        <v>0.01</v>
      </c>
      <c r="D9" s="9">
        <v>1650</v>
      </c>
      <c r="E9" s="13">
        <v>16</v>
      </c>
      <c r="F9" s="2"/>
      <c r="G9" s="23"/>
      <c r="H9" s="23"/>
    </row>
    <row r="10" spans="1:8" x14ac:dyDescent="0.25">
      <c r="A10" s="2">
        <f t="shared" si="0"/>
        <v>7</v>
      </c>
      <c r="B10" s="93" t="s">
        <v>47</v>
      </c>
      <c r="C10" s="7">
        <v>0.01</v>
      </c>
      <c r="D10" s="9">
        <v>50000</v>
      </c>
      <c r="E10" s="13">
        <v>500</v>
      </c>
      <c r="F10" s="2"/>
      <c r="G10" s="23"/>
      <c r="H10" s="23"/>
    </row>
    <row r="11" spans="1:8" x14ac:dyDescent="0.25">
      <c r="A11" s="2">
        <f t="shared" si="0"/>
        <v>8</v>
      </c>
      <c r="B11" s="93" t="s">
        <v>28</v>
      </c>
      <c r="C11" s="7">
        <v>0.01</v>
      </c>
      <c r="D11" s="9">
        <v>3150</v>
      </c>
      <c r="E11" s="13">
        <v>31</v>
      </c>
      <c r="F11" s="2"/>
      <c r="G11" s="23"/>
      <c r="H11" s="23"/>
    </row>
    <row r="12" spans="1:8" x14ac:dyDescent="0.25">
      <c r="A12" s="2">
        <f t="shared" si="0"/>
        <v>9</v>
      </c>
      <c r="B12" s="93" t="s">
        <v>43</v>
      </c>
      <c r="C12" s="7">
        <v>0.01</v>
      </c>
      <c r="D12" s="9">
        <v>4025</v>
      </c>
      <c r="E12" s="13">
        <v>40</v>
      </c>
      <c r="F12" s="2"/>
      <c r="G12" s="23"/>
      <c r="H12" s="23"/>
    </row>
    <row r="13" spans="1:8" x14ac:dyDescent="0.25">
      <c r="A13" s="2">
        <f t="shared" si="0"/>
        <v>10</v>
      </c>
      <c r="B13" s="93" t="s">
        <v>69</v>
      </c>
      <c r="C13" s="7">
        <v>0.01</v>
      </c>
      <c r="D13" s="9">
        <v>1400</v>
      </c>
      <c r="E13" s="13">
        <v>14</v>
      </c>
      <c r="F13" s="2"/>
      <c r="G13" s="23"/>
      <c r="H13" s="23"/>
    </row>
    <row r="14" spans="1:8" x14ac:dyDescent="0.25">
      <c r="A14" s="2">
        <f t="shared" si="0"/>
        <v>11</v>
      </c>
      <c r="B14" s="93" t="s">
        <v>45</v>
      </c>
      <c r="C14" s="7">
        <v>0.01</v>
      </c>
      <c r="D14" s="9">
        <v>12000</v>
      </c>
      <c r="E14" s="13">
        <v>120</v>
      </c>
      <c r="F14" s="2"/>
      <c r="G14" s="23"/>
      <c r="H14" s="23"/>
    </row>
    <row r="15" spans="1:8" x14ac:dyDescent="0.25">
      <c r="A15" s="2">
        <f t="shared" si="0"/>
        <v>12</v>
      </c>
      <c r="B15" s="93" t="s">
        <v>19</v>
      </c>
      <c r="C15" s="7">
        <v>0.01</v>
      </c>
      <c r="D15" s="9">
        <v>5150</v>
      </c>
      <c r="E15" s="13">
        <v>51</v>
      </c>
      <c r="F15" s="2"/>
      <c r="G15" s="23"/>
      <c r="H15" s="23"/>
    </row>
    <row r="16" spans="1:8" x14ac:dyDescent="0.25">
      <c r="A16" s="2">
        <f t="shared" si="0"/>
        <v>13</v>
      </c>
      <c r="B16" s="93" t="s">
        <v>10</v>
      </c>
      <c r="C16" s="7">
        <v>0.01</v>
      </c>
      <c r="D16" s="9">
        <v>14950</v>
      </c>
      <c r="E16" s="13">
        <v>149</v>
      </c>
      <c r="F16" s="2"/>
      <c r="G16" s="23"/>
      <c r="H16" s="23"/>
    </row>
    <row r="17" spans="1:8" x14ac:dyDescent="0.25">
      <c r="A17" s="2">
        <f t="shared" si="0"/>
        <v>14</v>
      </c>
      <c r="B17" s="93" t="s">
        <v>42</v>
      </c>
      <c r="C17" s="7">
        <v>0.01</v>
      </c>
      <c r="D17" s="9">
        <v>8913</v>
      </c>
      <c r="E17" s="13">
        <v>89</v>
      </c>
      <c r="F17" s="2"/>
      <c r="G17" s="23"/>
      <c r="H17" s="23"/>
    </row>
    <row r="18" spans="1:8" x14ac:dyDescent="0.25">
      <c r="A18" s="2">
        <f t="shared" si="0"/>
        <v>15</v>
      </c>
      <c r="B18" s="93" t="s">
        <v>115</v>
      </c>
      <c r="C18" s="7">
        <v>0.01</v>
      </c>
      <c r="D18" s="9">
        <v>7200</v>
      </c>
      <c r="E18" s="13">
        <v>72</v>
      </c>
      <c r="F18" s="2"/>
      <c r="G18" s="23"/>
      <c r="H18" s="23"/>
    </row>
    <row r="19" spans="1:8" x14ac:dyDescent="0.25">
      <c r="A19" s="2">
        <f t="shared" si="0"/>
        <v>16</v>
      </c>
      <c r="B19" s="93" t="s">
        <v>9</v>
      </c>
      <c r="C19" s="7">
        <v>0.01</v>
      </c>
      <c r="D19" s="9">
        <v>1100</v>
      </c>
      <c r="E19" s="13">
        <v>11</v>
      </c>
      <c r="F19" s="2"/>
      <c r="G19" s="23"/>
      <c r="H19" s="23"/>
    </row>
    <row r="20" spans="1:8" x14ac:dyDescent="0.25">
      <c r="A20" s="2">
        <f t="shared" si="0"/>
        <v>17</v>
      </c>
      <c r="B20" s="93" t="s">
        <v>57</v>
      </c>
      <c r="C20" s="7">
        <v>0.01</v>
      </c>
      <c r="D20" s="9">
        <v>2648</v>
      </c>
      <c r="E20" s="13">
        <v>26</v>
      </c>
      <c r="F20" s="2"/>
      <c r="G20" s="23"/>
      <c r="H20" s="23"/>
    </row>
    <row r="21" spans="1:8" x14ac:dyDescent="0.25">
      <c r="A21" s="2">
        <f t="shared" si="0"/>
        <v>18</v>
      </c>
      <c r="B21" s="93" t="s">
        <v>43</v>
      </c>
      <c r="C21" s="7">
        <v>0.01</v>
      </c>
      <c r="D21" s="9">
        <v>3450</v>
      </c>
      <c r="E21" s="13">
        <v>35</v>
      </c>
      <c r="F21" s="2"/>
      <c r="G21" s="23"/>
      <c r="H21" s="23"/>
    </row>
    <row r="22" spans="1:8" x14ac:dyDescent="0.25">
      <c r="A22" s="2">
        <f t="shared" si="0"/>
        <v>19</v>
      </c>
      <c r="B22" s="93" t="s">
        <v>69</v>
      </c>
      <c r="C22" s="7">
        <v>0.01</v>
      </c>
      <c r="D22" s="9">
        <v>1400</v>
      </c>
      <c r="E22" s="13">
        <v>14</v>
      </c>
      <c r="F22" s="2"/>
      <c r="G22" s="23"/>
      <c r="H22" s="23"/>
    </row>
    <row r="23" spans="1:8" x14ac:dyDescent="0.25">
      <c r="A23" s="2">
        <f t="shared" si="0"/>
        <v>20</v>
      </c>
      <c r="B23" s="93" t="s">
        <v>28</v>
      </c>
      <c r="C23" s="7">
        <v>0.01</v>
      </c>
      <c r="D23" s="9">
        <v>3150</v>
      </c>
      <c r="E23" s="13">
        <v>31</v>
      </c>
      <c r="F23" s="2"/>
      <c r="G23" s="23"/>
      <c r="H23" s="23"/>
    </row>
    <row r="24" spans="1:8" x14ac:dyDescent="0.25">
      <c r="A24" s="2">
        <f t="shared" si="0"/>
        <v>21</v>
      </c>
      <c r="B24" s="93" t="s">
        <v>22</v>
      </c>
      <c r="C24" s="7">
        <v>0.01</v>
      </c>
      <c r="D24" s="9">
        <v>50000</v>
      </c>
      <c r="E24" s="13">
        <v>500</v>
      </c>
      <c r="F24" s="2"/>
      <c r="G24" s="23"/>
      <c r="H24" s="23"/>
    </row>
    <row r="25" spans="1:8" x14ac:dyDescent="0.25">
      <c r="A25" s="2">
        <f t="shared" si="0"/>
        <v>22</v>
      </c>
      <c r="B25" s="93" t="s">
        <v>47</v>
      </c>
      <c r="C25" s="7">
        <v>0.01</v>
      </c>
      <c r="D25" s="9">
        <v>40000</v>
      </c>
      <c r="E25" s="13">
        <v>400</v>
      </c>
      <c r="F25" s="2"/>
      <c r="G25" s="23"/>
      <c r="H25" s="23"/>
    </row>
    <row r="26" spans="1:8" x14ac:dyDescent="0.25">
      <c r="A26" s="2">
        <f t="shared" si="0"/>
        <v>23</v>
      </c>
      <c r="B26" s="93" t="s">
        <v>64</v>
      </c>
      <c r="C26" s="7">
        <v>0.01</v>
      </c>
      <c r="D26" s="9">
        <v>20000</v>
      </c>
      <c r="E26" s="13">
        <v>200</v>
      </c>
      <c r="F26" s="2"/>
      <c r="G26" s="23"/>
      <c r="H26" s="23"/>
    </row>
    <row r="27" spans="1:8" x14ac:dyDescent="0.25">
      <c r="A27" s="2">
        <f t="shared" si="0"/>
        <v>24</v>
      </c>
      <c r="B27" s="93" t="s">
        <v>46</v>
      </c>
      <c r="C27" s="7">
        <v>0.01</v>
      </c>
      <c r="D27" s="9">
        <v>25000</v>
      </c>
      <c r="E27" s="13">
        <v>250</v>
      </c>
      <c r="F27" s="2"/>
      <c r="G27" s="23"/>
      <c r="H27" s="23"/>
    </row>
    <row r="28" spans="1:8" x14ac:dyDescent="0.25">
      <c r="A28" s="2">
        <f t="shared" si="0"/>
        <v>25</v>
      </c>
      <c r="B28" s="93" t="s">
        <v>76</v>
      </c>
      <c r="C28" s="7">
        <v>0.01</v>
      </c>
      <c r="D28" s="9">
        <v>30000</v>
      </c>
      <c r="E28" s="13">
        <v>300</v>
      </c>
      <c r="F28" s="2"/>
      <c r="G28" s="23"/>
      <c r="H28" s="23"/>
    </row>
    <row r="29" spans="1:8" x14ac:dyDescent="0.25">
      <c r="A29" s="2">
        <f t="shared" si="0"/>
        <v>26</v>
      </c>
      <c r="B29" s="93" t="s">
        <v>19</v>
      </c>
      <c r="C29" s="7">
        <v>0.01</v>
      </c>
      <c r="D29" s="9">
        <v>4150</v>
      </c>
      <c r="E29" s="13">
        <v>41</v>
      </c>
      <c r="F29" s="2"/>
      <c r="G29" s="23"/>
      <c r="H29" s="23"/>
    </row>
    <row r="30" spans="1:8" x14ac:dyDescent="0.25">
      <c r="A30" s="2">
        <f t="shared" si="0"/>
        <v>27</v>
      </c>
      <c r="B30" s="93" t="s">
        <v>10</v>
      </c>
      <c r="C30" s="7">
        <v>0.01</v>
      </c>
      <c r="D30" s="9">
        <v>10920</v>
      </c>
      <c r="E30" s="13">
        <v>109</v>
      </c>
      <c r="F30" s="2"/>
      <c r="G30" s="23"/>
      <c r="H30" s="23"/>
    </row>
    <row r="31" spans="1:8" x14ac:dyDescent="0.25">
      <c r="A31" s="2">
        <f t="shared" si="0"/>
        <v>28</v>
      </c>
      <c r="B31" s="93" t="s">
        <v>42</v>
      </c>
      <c r="C31" s="7">
        <v>0.01</v>
      </c>
      <c r="D31" s="9">
        <v>9200</v>
      </c>
      <c r="E31" s="13">
        <v>92</v>
      </c>
      <c r="F31" s="2"/>
      <c r="G31" s="23"/>
      <c r="H31" s="23"/>
    </row>
    <row r="32" spans="1:8" x14ac:dyDescent="0.25">
      <c r="A32" s="2">
        <f t="shared" si="0"/>
        <v>29</v>
      </c>
      <c r="B32" s="93" t="s">
        <v>115</v>
      </c>
      <c r="C32" s="7">
        <v>0.01</v>
      </c>
      <c r="D32" s="9">
        <v>7200</v>
      </c>
      <c r="E32" s="13">
        <v>72</v>
      </c>
      <c r="F32" s="2"/>
      <c r="G32" s="23"/>
      <c r="H32" s="23"/>
    </row>
    <row r="33" spans="1:8" x14ac:dyDescent="0.25">
      <c r="A33" s="2">
        <f t="shared" si="0"/>
        <v>30</v>
      </c>
      <c r="B33" s="93" t="s">
        <v>9</v>
      </c>
      <c r="C33" s="7">
        <v>0.01</v>
      </c>
      <c r="D33" s="9">
        <v>1650</v>
      </c>
      <c r="E33" s="13">
        <v>16</v>
      </c>
      <c r="F33" s="2"/>
      <c r="G33" s="23"/>
      <c r="H33" s="23"/>
    </row>
    <row r="34" spans="1:8" x14ac:dyDescent="0.25">
      <c r="A34" s="2">
        <f t="shared" si="0"/>
        <v>31</v>
      </c>
      <c r="B34" s="93" t="s">
        <v>54</v>
      </c>
      <c r="C34" s="7">
        <v>0.01</v>
      </c>
      <c r="D34" s="9">
        <v>2500</v>
      </c>
      <c r="E34" s="13">
        <v>25</v>
      </c>
      <c r="F34" s="2"/>
      <c r="G34" s="23"/>
      <c r="H34" s="23"/>
    </row>
    <row r="35" spans="1:8" x14ac:dyDescent="0.25">
      <c r="A35" s="2">
        <f t="shared" si="0"/>
        <v>32</v>
      </c>
      <c r="B35" s="93" t="s">
        <v>28</v>
      </c>
      <c r="C35" s="7">
        <v>0.01</v>
      </c>
      <c r="D35" s="9">
        <v>3150</v>
      </c>
      <c r="E35" s="13">
        <v>32</v>
      </c>
      <c r="F35" s="2"/>
      <c r="G35" s="23"/>
      <c r="H35" s="23"/>
    </row>
    <row r="36" spans="1:8" x14ac:dyDescent="0.25">
      <c r="A36" s="2">
        <f t="shared" si="0"/>
        <v>33</v>
      </c>
      <c r="B36" s="93" t="s">
        <v>43</v>
      </c>
      <c r="C36" s="7">
        <v>0.01</v>
      </c>
      <c r="D36" s="9">
        <v>3450</v>
      </c>
      <c r="E36" s="13">
        <v>35</v>
      </c>
      <c r="F36" s="2"/>
      <c r="G36" s="23"/>
      <c r="H36" s="23"/>
    </row>
    <row r="37" spans="1:8" x14ac:dyDescent="0.25">
      <c r="A37" s="2">
        <f t="shared" si="0"/>
        <v>34</v>
      </c>
      <c r="B37" s="93" t="s">
        <v>87</v>
      </c>
      <c r="C37" s="7">
        <v>0.01</v>
      </c>
      <c r="D37" s="9">
        <v>5120</v>
      </c>
      <c r="E37" s="13">
        <v>51</v>
      </c>
      <c r="F37" s="2"/>
      <c r="G37" s="23"/>
      <c r="H37" s="23"/>
    </row>
    <row r="38" spans="1:8" x14ac:dyDescent="0.25">
      <c r="A38" s="2">
        <f t="shared" si="0"/>
        <v>35</v>
      </c>
      <c r="B38" s="93" t="s">
        <v>22</v>
      </c>
      <c r="C38" s="7">
        <v>0.01</v>
      </c>
      <c r="D38" s="9">
        <v>30000</v>
      </c>
      <c r="E38" s="13">
        <v>300</v>
      </c>
      <c r="F38" s="2"/>
      <c r="G38" s="23"/>
      <c r="H38" s="23"/>
    </row>
    <row r="39" spans="1:8" x14ac:dyDescent="0.25">
      <c r="A39" s="2">
        <f t="shared" si="0"/>
        <v>36</v>
      </c>
      <c r="B39" s="93" t="s">
        <v>76</v>
      </c>
      <c r="C39" s="7">
        <v>0.01</v>
      </c>
      <c r="D39" s="9">
        <v>30000</v>
      </c>
      <c r="E39" s="13">
        <v>300</v>
      </c>
      <c r="F39" s="2"/>
      <c r="G39" s="23"/>
      <c r="H39" s="23"/>
    </row>
    <row r="40" spans="1:8" x14ac:dyDescent="0.25">
      <c r="A40" s="2">
        <f t="shared" si="0"/>
        <v>37</v>
      </c>
      <c r="B40" s="93" t="s">
        <v>19</v>
      </c>
      <c r="C40" s="7">
        <v>0.01</v>
      </c>
      <c r="D40" s="9">
        <v>3350</v>
      </c>
      <c r="E40" s="13">
        <v>33</v>
      </c>
      <c r="F40" s="2"/>
      <c r="G40" s="23"/>
      <c r="H40" s="23"/>
    </row>
    <row r="41" spans="1:8" x14ac:dyDescent="0.25">
      <c r="A41" s="2">
        <f t="shared" si="0"/>
        <v>38</v>
      </c>
      <c r="B41" s="93" t="s">
        <v>10</v>
      </c>
      <c r="C41" s="7">
        <v>0.01</v>
      </c>
      <c r="D41" s="9">
        <v>18400</v>
      </c>
      <c r="E41" s="13">
        <v>184</v>
      </c>
      <c r="F41" s="2"/>
      <c r="G41" s="23"/>
      <c r="H41" s="23"/>
    </row>
    <row r="42" spans="1:8" x14ac:dyDescent="0.25">
      <c r="A42" s="2">
        <f t="shared" si="0"/>
        <v>39</v>
      </c>
      <c r="B42" s="93" t="s">
        <v>42</v>
      </c>
      <c r="C42" s="7">
        <v>0.01</v>
      </c>
      <c r="D42" s="9">
        <v>5175</v>
      </c>
      <c r="E42" s="13">
        <v>51</v>
      </c>
      <c r="F42" s="2"/>
      <c r="G42" s="23"/>
      <c r="H42" s="23"/>
    </row>
    <row r="43" spans="1:8" x14ac:dyDescent="0.25">
      <c r="A43" s="2">
        <f t="shared" si="0"/>
        <v>40</v>
      </c>
      <c r="B43" s="93" t="s">
        <v>115</v>
      </c>
      <c r="C43" s="7">
        <v>0.01</v>
      </c>
      <c r="D43" s="9">
        <v>3600</v>
      </c>
      <c r="E43" s="13">
        <v>36</v>
      </c>
      <c r="F43" s="2"/>
      <c r="G43" s="23"/>
      <c r="H43" s="23"/>
    </row>
    <row r="44" spans="1:8" x14ac:dyDescent="0.25">
      <c r="A44" s="2">
        <f t="shared" si="0"/>
        <v>41</v>
      </c>
      <c r="B44" s="93" t="s">
        <v>9</v>
      </c>
      <c r="C44" s="7">
        <v>0.01</v>
      </c>
      <c r="D44" s="9">
        <v>3300</v>
      </c>
      <c r="E44" s="13">
        <v>33</v>
      </c>
      <c r="F44" s="2"/>
      <c r="G44" s="23"/>
      <c r="H44" s="23"/>
    </row>
    <row r="45" spans="1:8" x14ac:dyDescent="0.25">
      <c r="A45" s="2">
        <f t="shared" si="0"/>
        <v>42</v>
      </c>
      <c r="B45" s="93" t="s">
        <v>113</v>
      </c>
      <c r="C45" s="7">
        <v>0.01</v>
      </c>
      <c r="D45" s="9">
        <v>1200</v>
      </c>
      <c r="E45" s="13">
        <v>12</v>
      </c>
      <c r="F45" s="2"/>
      <c r="G45" s="23"/>
      <c r="H45" s="23"/>
    </row>
    <row r="46" spans="1:8" x14ac:dyDescent="0.25">
      <c r="A46" s="2">
        <f t="shared" si="0"/>
        <v>43</v>
      </c>
      <c r="B46" s="93" t="s">
        <v>145</v>
      </c>
      <c r="C46" s="7">
        <v>0.01</v>
      </c>
      <c r="D46" s="9">
        <v>700</v>
      </c>
      <c r="E46" s="13">
        <v>14</v>
      </c>
      <c r="F46" s="2"/>
      <c r="G46" s="23"/>
      <c r="H46" s="23"/>
    </row>
    <row r="47" spans="1:8" x14ac:dyDescent="0.25">
      <c r="A47" s="2">
        <f t="shared" si="0"/>
        <v>44</v>
      </c>
      <c r="B47" s="93" t="s">
        <v>43</v>
      </c>
      <c r="C47" s="7">
        <v>0.01</v>
      </c>
      <c r="D47" s="9">
        <v>4025</v>
      </c>
      <c r="E47" s="13">
        <v>40</v>
      </c>
      <c r="F47" s="2"/>
      <c r="G47" s="23"/>
      <c r="H47" s="23"/>
    </row>
    <row r="48" spans="1:8" x14ac:dyDescent="0.25">
      <c r="A48" s="2">
        <f t="shared" si="0"/>
        <v>45</v>
      </c>
      <c r="B48" s="93" t="s">
        <v>28</v>
      </c>
      <c r="C48" s="7">
        <v>0.01</v>
      </c>
      <c r="D48" s="9">
        <v>3150</v>
      </c>
      <c r="E48" s="13">
        <v>32</v>
      </c>
      <c r="F48" s="2"/>
      <c r="G48" s="23"/>
      <c r="H48" s="23"/>
    </row>
    <row r="49" spans="1:8" x14ac:dyDescent="0.25">
      <c r="A49" s="2">
        <f t="shared" si="0"/>
        <v>46</v>
      </c>
      <c r="B49" s="93" t="s">
        <v>65</v>
      </c>
      <c r="C49" s="7">
        <v>0.01</v>
      </c>
      <c r="D49" s="9">
        <v>4300</v>
      </c>
      <c r="E49" s="13">
        <v>43</v>
      </c>
      <c r="F49" s="2"/>
      <c r="G49" s="23"/>
      <c r="H49" s="23"/>
    </row>
    <row r="50" spans="1:8" x14ac:dyDescent="0.25">
      <c r="A50" s="2"/>
      <c r="B50" s="8"/>
      <c r="C50" s="7"/>
      <c r="D50" s="9"/>
      <c r="E50" s="13"/>
      <c r="F50" s="2"/>
      <c r="G50" s="23"/>
      <c r="H50" s="23"/>
    </row>
    <row r="51" spans="1:8" x14ac:dyDescent="0.25">
      <c r="A51" s="2"/>
      <c r="B51" s="2"/>
      <c r="C51" s="6" t="s">
        <v>15</v>
      </c>
      <c r="D51" s="11">
        <f>SUM(D5:D49)</f>
        <v>475695</v>
      </c>
      <c r="E51" s="11">
        <f>SUM(E5:E50)</f>
        <v>4759</v>
      </c>
      <c r="F51" s="2"/>
      <c r="G51" s="23"/>
    </row>
    <row r="52" spans="1:8" x14ac:dyDescent="0.25">
      <c r="A52" s="3" t="s">
        <v>0</v>
      </c>
      <c r="B52" s="4" t="s">
        <v>1</v>
      </c>
      <c r="C52" s="4" t="s">
        <v>2</v>
      </c>
      <c r="D52" s="5"/>
      <c r="E52" s="5" t="s">
        <v>4</v>
      </c>
      <c r="F52" s="4" t="s">
        <v>5</v>
      </c>
      <c r="G52" s="23"/>
    </row>
    <row r="53" spans="1:8" x14ac:dyDescent="0.25">
      <c r="A53" s="2"/>
      <c r="B53" s="6" t="s">
        <v>12</v>
      </c>
      <c r="C53" s="2"/>
      <c r="D53" s="2"/>
      <c r="E53" s="2"/>
      <c r="F53" s="2"/>
      <c r="G53" s="23"/>
    </row>
    <row r="54" spans="1:8" x14ac:dyDescent="0.25">
      <c r="A54" s="2">
        <v>1</v>
      </c>
      <c r="B54" s="8" t="s">
        <v>27</v>
      </c>
      <c r="C54" s="12">
        <v>0.02</v>
      </c>
      <c r="D54" s="9">
        <v>8750</v>
      </c>
      <c r="E54" s="42">
        <f t="shared" ref="E54:E66" si="1">D54*2/100</f>
        <v>175</v>
      </c>
      <c r="F54" s="2"/>
      <c r="G54" s="23"/>
      <c r="H54" s="23"/>
    </row>
    <row r="55" spans="1:8" x14ac:dyDescent="0.25">
      <c r="A55" s="2">
        <f t="shared" ref="A55:A67" si="2">A54+1</f>
        <v>2</v>
      </c>
      <c r="B55" s="8" t="s">
        <v>27</v>
      </c>
      <c r="C55" s="12">
        <v>0.02</v>
      </c>
      <c r="D55" s="9">
        <v>18185</v>
      </c>
      <c r="E55" s="42">
        <f t="shared" si="1"/>
        <v>363.7</v>
      </c>
      <c r="F55" s="2"/>
      <c r="G55" s="23"/>
      <c r="H55" s="23"/>
    </row>
    <row r="56" spans="1:8" x14ac:dyDescent="0.25">
      <c r="A56" s="2">
        <f t="shared" si="2"/>
        <v>3</v>
      </c>
      <c r="B56" s="8" t="s">
        <v>27</v>
      </c>
      <c r="C56" s="12">
        <v>0.02</v>
      </c>
      <c r="D56" s="9">
        <v>5235</v>
      </c>
      <c r="E56" s="42">
        <f t="shared" si="1"/>
        <v>104.7</v>
      </c>
      <c r="F56" s="2"/>
      <c r="G56" s="23"/>
      <c r="H56" s="23"/>
    </row>
    <row r="57" spans="1:8" x14ac:dyDescent="0.25">
      <c r="A57" s="2">
        <f t="shared" si="2"/>
        <v>4</v>
      </c>
      <c r="B57" s="8" t="s">
        <v>27</v>
      </c>
      <c r="C57" s="12">
        <v>0.02</v>
      </c>
      <c r="D57" s="9">
        <v>19305</v>
      </c>
      <c r="E57" s="42">
        <f t="shared" si="1"/>
        <v>386.1</v>
      </c>
      <c r="F57" s="2"/>
      <c r="G57" s="23"/>
      <c r="H57" s="23"/>
    </row>
    <row r="58" spans="1:8" x14ac:dyDescent="0.25">
      <c r="A58" s="2">
        <f t="shared" si="2"/>
        <v>5</v>
      </c>
      <c r="B58" s="8" t="s">
        <v>52</v>
      </c>
      <c r="C58" s="12">
        <v>0.02</v>
      </c>
      <c r="D58" s="9">
        <v>59000</v>
      </c>
      <c r="E58" s="42">
        <f t="shared" si="1"/>
        <v>1180</v>
      </c>
      <c r="F58" s="2"/>
      <c r="G58" s="23"/>
      <c r="H58" s="23"/>
    </row>
    <row r="59" spans="1:8" x14ac:dyDescent="0.25">
      <c r="A59" s="2">
        <f t="shared" si="2"/>
        <v>6</v>
      </c>
      <c r="B59" s="8" t="s">
        <v>52</v>
      </c>
      <c r="C59" s="12">
        <v>0.02</v>
      </c>
      <c r="D59" s="9">
        <v>10850</v>
      </c>
      <c r="E59" s="42">
        <f t="shared" si="1"/>
        <v>217</v>
      </c>
      <c r="F59" s="2"/>
      <c r="G59" s="23"/>
      <c r="H59" s="23"/>
    </row>
    <row r="60" spans="1:8" x14ac:dyDescent="0.25">
      <c r="A60" s="2">
        <f t="shared" si="2"/>
        <v>7</v>
      </c>
      <c r="B60" s="8" t="s">
        <v>149</v>
      </c>
      <c r="C60" s="12">
        <v>0.02</v>
      </c>
      <c r="D60" s="9">
        <v>2756</v>
      </c>
      <c r="E60" s="42">
        <f t="shared" si="1"/>
        <v>55.12</v>
      </c>
      <c r="F60" s="2"/>
      <c r="G60" s="23"/>
      <c r="H60" s="23"/>
    </row>
    <row r="61" spans="1:8" x14ac:dyDescent="0.25">
      <c r="A61" s="2">
        <f t="shared" si="2"/>
        <v>8</v>
      </c>
      <c r="B61" s="8" t="s">
        <v>51</v>
      </c>
      <c r="C61" s="12">
        <v>0.02</v>
      </c>
      <c r="D61" s="9">
        <v>10000</v>
      </c>
      <c r="E61" s="42">
        <f t="shared" si="1"/>
        <v>200</v>
      </c>
      <c r="F61" s="2"/>
      <c r="G61" s="23"/>
      <c r="H61" s="23"/>
    </row>
    <row r="62" spans="1:8" x14ac:dyDescent="0.25">
      <c r="A62" s="2">
        <f t="shared" si="2"/>
        <v>9</v>
      </c>
      <c r="B62" s="8" t="s">
        <v>51</v>
      </c>
      <c r="C62" s="12">
        <v>0.02</v>
      </c>
      <c r="D62" s="9">
        <v>8000</v>
      </c>
      <c r="E62" s="42">
        <f t="shared" si="1"/>
        <v>160</v>
      </c>
      <c r="F62" s="2"/>
      <c r="G62" s="23"/>
      <c r="H62" s="23"/>
    </row>
    <row r="63" spans="1:8" x14ac:dyDescent="0.25">
      <c r="A63" s="2">
        <f t="shared" si="2"/>
        <v>10</v>
      </c>
      <c r="B63" s="8" t="s">
        <v>149</v>
      </c>
      <c r="C63" s="12">
        <v>0.02</v>
      </c>
      <c r="D63" s="9">
        <v>10972</v>
      </c>
      <c r="E63" s="42">
        <f t="shared" si="1"/>
        <v>219.44</v>
      </c>
      <c r="F63" s="2"/>
      <c r="G63" s="23"/>
      <c r="H63" s="23"/>
    </row>
    <row r="64" spans="1:8" x14ac:dyDescent="0.25">
      <c r="A64" s="2">
        <f t="shared" si="2"/>
        <v>11</v>
      </c>
      <c r="B64" s="8" t="s">
        <v>150</v>
      </c>
      <c r="C64" s="12">
        <v>0.02</v>
      </c>
      <c r="D64" s="9">
        <v>8190</v>
      </c>
      <c r="E64" s="42">
        <f t="shared" si="1"/>
        <v>163.80000000000001</v>
      </c>
      <c r="F64" s="2"/>
      <c r="G64" s="23"/>
      <c r="H64" s="23"/>
    </row>
    <row r="65" spans="1:9" x14ac:dyDescent="0.25">
      <c r="A65" s="2">
        <f t="shared" si="2"/>
        <v>12</v>
      </c>
      <c r="B65" s="8" t="s">
        <v>151</v>
      </c>
      <c r="C65" s="12">
        <v>0.02</v>
      </c>
      <c r="D65" s="9">
        <v>13568</v>
      </c>
      <c r="E65" s="42">
        <f t="shared" si="1"/>
        <v>271.36</v>
      </c>
      <c r="F65" s="2"/>
      <c r="G65" s="23"/>
      <c r="H65" s="23"/>
    </row>
    <row r="66" spans="1:9" x14ac:dyDescent="0.25">
      <c r="A66" s="2">
        <f t="shared" si="2"/>
        <v>13</v>
      </c>
      <c r="B66" s="8" t="s">
        <v>51</v>
      </c>
      <c r="C66" s="12">
        <v>0.02</v>
      </c>
      <c r="D66" s="57">
        <v>10000</v>
      </c>
      <c r="E66" s="96">
        <f t="shared" si="1"/>
        <v>200</v>
      </c>
      <c r="F66" s="2"/>
      <c r="G66" s="23"/>
      <c r="H66" s="23"/>
    </row>
    <row r="67" spans="1:9" x14ac:dyDescent="0.25">
      <c r="A67" s="2">
        <f t="shared" si="2"/>
        <v>14</v>
      </c>
      <c r="B67" s="8" t="s">
        <v>51</v>
      </c>
      <c r="C67" s="12">
        <v>0.02</v>
      </c>
      <c r="D67" s="57">
        <v>80000</v>
      </c>
      <c r="E67" s="96">
        <v>160</v>
      </c>
      <c r="F67" s="2"/>
      <c r="G67" s="23"/>
      <c r="H67" s="23"/>
    </row>
    <row r="68" spans="1:9" x14ac:dyDescent="0.25">
      <c r="A68" s="2"/>
      <c r="B68" s="8"/>
      <c r="C68" s="6" t="s">
        <v>15</v>
      </c>
      <c r="D68" s="54">
        <f>SUM(D54:D67)</f>
        <v>264811</v>
      </c>
      <c r="E68" s="55">
        <f>SUM(E54:E67)</f>
        <v>3856.2200000000003</v>
      </c>
      <c r="F68" s="2"/>
    </row>
    <row r="69" spans="1:9" x14ac:dyDescent="0.25">
      <c r="A69" s="2"/>
      <c r="B69" s="8"/>
      <c r="C69" s="2"/>
      <c r="D69" s="54"/>
      <c r="E69" s="55"/>
      <c r="F69" s="2"/>
    </row>
    <row r="70" spans="1:9" x14ac:dyDescent="0.25">
      <c r="A70" s="3" t="s">
        <v>0</v>
      </c>
      <c r="B70" s="4" t="s">
        <v>1</v>
      </c>
      <c r="C70" s="4" t="s">
        <v>2</v>
      </c>
      <c r="D70" s="5" t="s">
        <v>3</v>
      </c>
      <c r="E70" s="53" t="s">
        <v>4</v>
      </c>
      <c r="F70" s="4" t="s">
        <v>5</v>
      </c>
    </row>
    <row r="71" spans="1:9" x14ac:dyDescent="0.25">
      <c r="A71" s="2"/>
      <c r="B71" s="4" t="s">
        <v>147</v>
      </c>
      <c r="C71" s="14">
        <v>0.05</v>
      </c>
      <c r="D71" s="42">
        <v>10000</v>
      </c>
      <c r="E71" s="43">
        <f>D71*5/100</f>
        <v>500</v>
      </c>
      <c r="F71" s="2"/>
    </row>
    <row r="72" spans="1:9" x14ac:dyDescent="0.25">
      <c r="A72" s="2"/>
      <c r="B72" s="2" t="s">
        <v>148</v>
      </c>
      <c r="C72" s="14">
        <v>0.05</v>
      </c>
      <c r="D72" s="42">
        <v>10000</v>
      </c>
      <c r="E72" s="43">
        <f t="shared" ref="E72" si="3">D72*5/100</f>
        <v>500</v>
      </c>
      <c r="F72" s="2"/>
    </row>
    <row r="73" spans="1:9" ht="15.75" thickBot="1" x14ac:dyDescent="0.3">
      <c r="A73" s="2"/>
      <c r="B73" s="44" t="s">
        <v>6</v>
      </c>
      <c r="C73" s="35"/>
      <c r="D73" s="21">
        <f>SUM(D71:D72)</f>
        <v>20000</v>
      </c>
      <c r="E73" s="21">
        <f>SUM(E71:E72)</f>
        <v>1000</v>
      </c>
      <c r="F73" s="2"/>
    </row>
    <row r="74" spans="1:9" ht="15.75" thickTop="1" x14ac:dyDescent="0.25">
      <c r="A74" s="2"/>
      <c r="B74" s="16"/>
      <c r="C74" s="45"/>
      <c r="D74" s="46"/>
      <c r="E74" s="46"/>
      <c r="F74" s="2"/>
    </row>
    <row r="75" spans="1:9" x14ac:dyDescent="0.25">
      <c r="A75" s="2">
        <v>1</v>
      </c>
      <c r="B75" s="16" t="s">
        <v>138</v>
      </c>
      <c r="C75" s="48">
        <v>0.1</v>
      </c>
      <c r="D75" s="9">
        <v>10500</v>
      </c>
      <c r="E75" s="9">
        <v>1050</v>
      </c>
      <c r="F75" s="2"/>
      <c r="I75" s="16"/>
    </row>
    <row r="76" spans="1:9" x14ac:dyDescent="0.25">
      <c r="A76" s="2">
        <f>A75+1</f>
        <v>2</v>
      </c>
      <c r="B76" s="16" t="s">
        <v>39</v>
      </c>
      <c r="C76" s="48">
        <v>0.1</v>
      </c>
      <c r="D76" s="9">
        <v>106125</v>
      </c>
      <c r="E76" s="9">
        <f t="shared" ref="E76:E89" si="4">D76*10/100</f>
        <v>10612.5</v>
      </c>
      <c r="F76" s="2"/>
      <c r="I76" s="16"/>
    </row>
    <row r="77" spans="1:9" x14ac:dyDescent="0.25">
      <c r="A77" s="2">
        <f t="shared" ref="A77:A89" si="5">A76+1</f>
        <v>3</v>
      </c>
      <c r="B77" s="16" t="s">
        <v>39</v>
      </c>
      <c r="C77" s="48">
        <v>0.1</v>
      </c>
      <c r="D77" s="9">
        <v>7752</v>
      </c>
      <c r="E77" s="9">
        <f t="shared" si="4"/>
        <v>775.2</v>
      </c>
      <c r="F77" s="2"/>
    </row>
    <row r="78" spans="1:9" x14ac:dyDescent="0.25">
      <c r="A78" s="2">
        <f t="shared" si="5"/>
        <v>4</v>
      </c>
      <c r="B78" s="16" t="s">
        <v>38</v>
      </c>
      <c r="C78" s="48">
        <v>0.1</v>
      </c>
      <c r="D78" s="42">
        <v>62016</v>
      </c>
      <c r="E78" s="9">
        <f t="shared" si="4"/>
        <v>6201.6</v>
      </c>
      <c r="F78" s="2"/>
      <c r="H78" s="16"/>
    </row>
    <row r="79" spans="1:9" x14ac:dyDescent="0.25">
      <c r="A79" s="2">
        <f t="shared" si="5"/>
        <v>5</v>
      </c>
      <c r="B79" s="16" t="s">
        <v>39</v>
      </c>
      <c r="C79" s="48">
        <v>0.1</v>
      </c>
      <c r="D79" s="59">
        <v>17836</v>
      </c>
      <c r="E79" s="9">
        <f t="shared" si="4"/>
        <v>1783.6</v>
      </c>
      <c r="F79" s="2"/>
    </row>
    <row r="80" spans="1:9" x14ac:dyDescent="0.25">
      <c r="A80" s="2">
        <f t="shared" si="5"/>
        <v>6</v>
      </c>
      <c r="B80" s="16" t="s">
        <v>39</v>
      </c>
      <c r="C80" s="48">
        <v>0.1</v>
      </c>
      <c r="D80" s="42">
        <v>8248</v>
      </c>
      <c r="E80" s="9">
        <f t="shared" si="4"/>
        <v>824.8</v>
      </c>
      <c r="F80" s="2"/>
    </row>
    <row r="81" spans="1:7" x14ac:dyDescent="0.25">
      <c r="A81" s="2">
        <f t="shared" si="5"/>
        <v>7</v>
      </c>
      <c r="B81" s="16" t="s">
        <v>39</v>
      </c>
      <c r="C81" s="48">
        <v>0.1</v>
      </c>
      <c r="D81" s="42">
        <v>43467</v>
      </c>
      <c r="E81" s="9">
        <f t="shared" si="4"/>
        <v>4346.7</v>
      </c>
      <c r="F81" s="2"/>
    </row>
    <row r="82" spans="1:7" x14ac:dyDescent="0.25">
      <c r="A82" s="2">
        <f t="shared" si="5"/>
        <v>8</v>
      </c>
      <c r="B82" s="4" t="s">
        <v>94</v>
      </c>
      <c r="C82" s="48">
        <v>0.1</v>
      </c>
      <c r="D82" s="42">
        <v>10000</v>
      </c>
      <c r="E82" s="9">
        <f t="shared" si="4"/>
        <v>1000</v>
      </c>
      <c r="F82" s="2"/>
    </row>
    <row r="83" spans="1:7" x14ac:dyDescent="0.25">
      <c r="A83" s="2">
        <f t="shared" si="5"/>
        <v>9</v>
      </c>
      <c r="B83" s="4" t="s">
        <v>146</v>
      </c>
      <c r="C83" s="48">
        <v>0.1</v>
      </c>
      <c r="D83" s="42">
        <v>200000</v>
      </c>
      <c r="E83" s="9">
        <f t="shared" si="4"/>
        <v>20000</v>
      </c>
      <c r="F83" s="2"/>
    </row>
    <row r="84" spans="1:7" x14ac:dyDescent="0.25">
      <c r="A84" s="2">
        <f t="shared" si="5"/>
        <v>10</v>
      </c>
      <c r="B84" s="16" t="s">
        <v>39</v>
      </c>
      <c r="C84" s="48">
        <v>0.1</v>
      </c>
      <c r="D84" s="43">
        <v>23256</v>
      </c>
      <c r="E84" s="43">
        <f t="shared" si="4"/>
        <v>2325.6</v>
      </c>
      <c r="F84" s="2"/>
    </row>
    <row r="85" spans="1:7" x14ac:dyDescent="0.25">
      <c r="A85" s="2">
        <f t="shared" si="5"/>
        <v>11</v>
      </c>
      <c r="B85" s="16" t="s">
        <v>39</v>
      </c>
      <c r="C85" s="48">
        <v>0.1</v>
      </c>
      <c r="D85" s="43">
        <v>15504</v>
      </c>
      <c r="E85" s="43">
        <f t="shared" si="4"/>
        <v>1550.4</v>
      </c>
      <c r="F85" s="2"/>
    </row>
    <row r="86" spans="1:7" x14ac:dyDescent="0.25">
      <c r="A86" s="2">
        <f t="shared" si="5"/>
        <v>12</v>
      </c>
      <c r="B86" s="16" t="s">
        <v>39</v>
      </c>
      <c r="C86" s="48">
        <v>0.1</v>
      </c>
      <c r="D86" s="43">
        <v>7752</v>
      </c>
      <c r="E86" s="43">
        <f t="shared" si="4"/>
        <v>775.2</v>
      </c>
      <c r="F86" s="2"/>
    </row>
    <row r="87" spans="1:7" x14ac:dyDescent="0.25">
      <c r="A87" s="2">
        <f t="shared" si="5"/>
        <v>13</v>
      </c>
      <c r="B87" s="16" t="s">
        <v>39</v>
      </c>
      <c r="C87" s="48">
        <v>0.1</v>
      </c>
      <c r="D87" s="2">
        <v>15504</v>
      </c>
      <c r="E87" s="2">
        <f t="shared" si="4"/>
        <v>1550.4</v>
      </c>
      <c r="F87" s="2"/>
    </row>
    <row r="88" spans="1:7" x14ac:dyDescent="0.25">
      <c r="A88" s="2">
        <f t="shared" si="5"/>
        <v>14</v>
      </c>
      <c r="B88" s="16" t="s">
        <v>38</v>
      </c>
      <c r="C88" s="48">
        <v>0.1</v>
      </c>
      <c r="D88" s="43">
        <v>62016</v>
      </c>
      <c r="E88" s="43">
        <f t="shared" si="4"/>
        <v>6201.6</v>
      </c>
      <c r="F88" s="2"/>
    </row>
    <row r="89" spans="1:7" x14ac:dyDescent="0.25">
      <c r="A89" s="2">
        <f t="shared" si="5"/>
        <v>15</v>
      </c>
      <c r="B89" s="16" t="s">
        <v>38</v>
      </c>
      <c r="C89" s="48">
        <v>0.1</v>
      </c>
      <c r="D89" s="43">
        <v>46512</v>
      </c>
      <c r="E89" s="43">
        <f t="shared" si="4"/>
        <v>4651.2</v>
      </c>
      <c r="F89" s="2"/>
    </row>
    <row r="90" spans="1:7" ht="15.75" thickBot="1" x14ac:dyDescent="0.3">
      <c r="B90" s="50"/>
      <c r="C90" s="6" t="s">
        <v>15</v>
      </c>
      <c r="D90" s="58">
        <f>SUM(D75:D89)</f>
        <v>636488</v>
      </c>
      <c r="E90" s="58">
        <f>SUM(E75:E89)</f>
        <v>63648.799999999996</v>
      </c>
    </row>
    <row r="91" spans="1:7" ht="15.75" thickTop="1" x14ac:dyDescent="0.25"/>
    <row r="92" spans="1:7" ht="16.5" thickBot="1" x14ac:dyDescent="0.3">
      <c r="C92" s="61" t="s">
        <v>14</v>
      </c>
      <c r="D92" s="62">
        <f>D90+D73+D68+D51</f>
        <v>1396994</v>
      </c>
      <c r="E92" s="62">
        <f>E90+E73+E68+E51+1</f>
        <v>73265.01999999999</v>
      </c>
    </row>
    <row r="93" spans="1:7" ht="15.75" thickTop="1" x14ac:dyDescent="0.25"/>
    <row r="94" spans="1:7" x14ac:dyDescent="0.25">
      <c r="G94" s="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7751-B92B-4CC5-8E58-8411C7FF8417}">
  <dimension ref="A1:H109"/>
  <sheetViews>
    <sheetView topLeftCell="A76" workbookViewId="0">
      <selection activeCell="B93" sqref="B93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8" t="s">
        <v>53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2"/>
      <c r="F4" s="2"/>
    </row>
    <row r="5" spans="1:8" x14ac:dyDescent="0.25">
      <c r="A5" s="2">
        <f>A4+1</f>
        <v>2</v>
      </c>
      <c r="B5" s="8" t="s">
        <v>10</v>
      </c>
      <c r="C5" s="7">
        <v>0.01</v>
      </c>
      <c r="D5" s="9">
        <v>15200</v>
      </c>
      <c r="E5" s="63">
        <v>152</v>
      </c>
      <c r="F5" s="2"/>
      <c r="G5" s="23"/>
      <c r="H5" s="23"/>
    </row>
    <row r="6" spans="1:8" x14ac:dyDescent="0.25">
      <c r="A6" s="2">
        <f t="shared" ref="A6:A60" si="0">A5+1</f>
        <v>3</v>
      </c>
      <c r="B6" s="8" t="s">
        <v>42</v>
      </c>
      <c r="C6" s="7">
        <v>0.01</v>
      </c>
      <c r="D6" s="9">
        <v>12750</v>
      </c>
      <c r="E6" s="63">
        <v>127</v>
      </c>
      <c r="F6" s="2"/>
      <c r="G6" s="23"/>
      <c r="H6" s="23"/>
    </row>
    <row r="7" spans="1:8" x14ac:dyDescent="0.25">
      <c r="A7" s="2">
        <f t="shared" si="0"/>
        <v>4</v>
      </c>
      <c r="B7" s="8" t="s">
        <v>9</v>
      </c>
      <c r="C7" s="7">
        <v>0.01</v>
      </c>
      <c r="D7" s="9">
        <v>3500</v>
      </c>
      <c r="E7" s="63">
        <v>35</v>
      </c>
      <c r="F7" s="2"/>
      <c r="G7" s="23"/>
      <c r="H7" s="23"/>
    </row>
    <row r="8" spans="1:8" x14ac:dyDescent="0.25">
      <c r="A8" s="2">
        <f t="shared" si="0"/>
        <v>5</v>
      </c>
      <c r="B8" s="8" t="s">
        <v>18</v>
      </c>
      <c r="C8" s="7">
        <v>0.01</v>
      </c>
      <c r="D8" s="9">
        <v>4300</v>
      </c>
      <c r="E8" s="63">
        <v>43</v>
      </c>
      <c r="F8" s="2"/>
      <c r="G8" s="23"/>
      <c r="H8" s="23"/>
    </row>
    <row r="9" spans="1:8" x14ac:dyDescent="0.25">
      <c r="A9" s="2">
        <f t="shared" si="0"/>
        <v>6</v>
      </c>
      <c r="B9" s="8" t="s">
        <v>54</v>
      </c>
      <c r="C9" s="7">
        <v>0.01</v>
      </c>
      <c r="D9" s="9">
        <v>3050</v>
      </c>
      <c r="E9" s="63">
        <v>30</v>
      </c>
      <c r="F9" s="2"/>
      <c r="G9" s="23"/>
      <c r="H9" s="23"/>
    </row>
    <row r="10" spans="1:8" x14ac:dyDescent="0.25">
      <c r="A10" s="2">
        <f t="shared" si="0"/>
        <v>7</v>
      </c>
      <c r="B10" s="8" t="s">
        <v>45</v>
      </c>
      <c r="C10" s="7">
        <v>0.01</v>
      </c>
      <c r="D10" s="9">
        <v>50000</v>
      </c>
      <c r="E10" s="63">
        <v>500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16</v>
      </c>
      <c r="C11" s="7">
        <v>0.01</v>
      </c>
      <c r="D11" s="9">
        <v>30000</v>
      </c>
      <c r="E11" s="63">
        <v>300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55</v>
      </c>
      <c r="C12" s="7">
        <v>0.01</v>
      </c>
      <c r="D12" s="9">
        <v>100000</v>
      </c>
      <c r="E12" s="63">
        <v>1000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22</v>
      </c>
      <c r="C13" s="7">
        <v>0.01</v>
      </c>
      <c r="D13" s="9">
        <v>100000</v>
      </c>
      <c r="E13" s="63">
        <v>1000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47</v>
      </c>
      <c r="C14" s="7">
        <v>0.01</v>
      </c>
      <c r="D14" s="9">
        <v>30000</v>
      </c>
      <c r="E14" s="63">
        <v>300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32</v>
      </c>
      <c r="C15" s="7">
        <v>0.01</v>
      </c>
      <c r="D15" s="9">
        <v>20000</v>
      </c>
      <c r="E15" s="63">
        <v>200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43</v>
      </c>
      <c r="C16" s="7">
        <v>0.01</v>
      </c>
      <c r="D16" s="9">
        <v>3850</v>
      </c>
      <c r="E16" s="63">
        <v>39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54</v>
      </c>
      <c r="C17" s="7">
        <v>0.01</v>
      </c>
      <c r="D17" s="9">
        <v>3125</v>
      </c>
      <c r="E17" s="63">
        <v>31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19</v>
      </c>
      <c r="C18" s="7">
        <v>0.01</v>
      </c>
      <c r="D18" s="9">
        <v>1400</v>
      </c>
      <c r="E18" s="63">
        <v>14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9</v>
      </c>
      <c r="C19" s="7">
        <v>0.01</v>
      </c>
      <c r="D19" s="9">
        <v>3600</v>
      </c>
      <c r="E19" s="63">
        <v>36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18</v>
      </c>
      <c r="C20" s="7">
        <v>0.01</v>
      </c>
      <c r="D20" s="9">
        <v>3600</v>
      </c>
      <c r="E20" s="63">
        <v>36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54</v>
      </c>
      <c r="C21" s="7">
        <v>0.01</v>
      </c>
      <c r="D21" s="9">
        <v>3125</v>
      </c>
      <c r="E21" s="63">
        <v>31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10</v>
      </c>
      <c r="C22" s="7">
        <v>0.01</v>
      </c>
      <c r="D22" s="9">
        <v>8000</v>
      </c>
      <c r="E22" s="63">
        <v>80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42</v>
      </c>
      <c r="C23" s="7">
        <v>0.01</v>
      </c>
      <c r="D23" s="9">
        <v>11450</v>
      </c>
      <c r="E23" s="63">
        <v>114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44</v>
      </c>
      <c r="C24" s="7">
        <v>0.01</v>
      </c>
      <c r="D24" s="9">
        <v>1100</v>
      </c>
      <c r="E24" s="63">
        <v>11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22</v>
      </c>
      <c r="C25" s="7">
        <v>0.01</v>
      </c>
      <c r="D25" s="9">
        <v>50000</v>
      </c>
      <c r="E25" s="63">
        <v>500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56</v>
      </c>
      <c r="C26" s="7">
        <v>0.01</v>
      </c>
      <c r="D26" s="9">
        <v>50000</v>
      </c>
      <c r="E26" s="63">
        <v>500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55</v>
      </c>
      <c r="C27" s="7">
        <v>0.01</v>
      </c>
      <c r="D27" s="9">
        <v>50000</v>
      </c>
      <c r="E27" s="63">
        <v>500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43</v>
      </c>
      <c r="C28" s="7">
        <v>0.01</v>
      </c>
      <c r="D28" s="9">
        <v>3850</v>
      </c>
      <c r="E28" s="63">
        <v>39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55</v>
      </c>
      <c r="C29" s="7">
        <v>0.01</v>
      </c>
      <c r="D29" s="9">
        <v>50000</v>
      </c>
      <c r="E29" s="63">
        <v>500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10</v>
      </c>
      <c r="C30" s="7">
        <v>0.01</v>
      </c>
      <c r="D30" s="9">
        <v>5600</v>
      </c>
      <c r="E30" s="63">
        <v>56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54</v>
      </c>
      <c r="C31" s="7">
        <v>0.01</v>
      </c>
      <c r="D31" s="9">
        <v>3500</v>
      </c>
      <c r="E31" s="63">
        <v>35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18</v>
      </c>
      <c r="C32" s="7">
        <v>0.01</v>
      </c>
      <c r="D32" s="9">
        <v>5100</v>
      </c>
      <c r="E32" s="63">
        <v>51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9</v>
      </c>
      <c r="C33" s="7">
        <v>0.01</v>
      </c>
      <c r="D33" s="9">
        <v>3200</v>
      </c>
      <c r="E33" s="63">
        <v>32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42</v>
      </c>
      <c r="C34" s="7">
        <v>0.01</v>
      </c>
      <c r="D34" s="9">
        <v>12100</v>
      </c>
      <c r="E34" s="63">
        <v>121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19</v>
      </c>
      <c r="C35" s="7">
        <v>0.01</v>
      </c>
      <c r="D35" s="9">
        <v>700</v>
      </c>
      <c r="E35" s="63">
        <v>7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56</v>
      </c>
      <c r="C36" s="7">
        <v>0.01</v>
      </c>
      <c r="D36" s="9">
        <v>50000</v>
      </c>
      <c r="E36" s="63">
        <v>500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43</v>
      </c>
      <c r="C37" s="7">
        <v>0.01</v>
      </c>
      <c r="D37" s="9">
        <v>3850</v>
      </c>
      <c r="E37" s="63">
        <v>38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19</v>
      </c>
      <c r="C38" s="7">
        <v>0.01</v>
      </c>
      <c r="D38" s="9">
        <v>2800</v>
      </c>
      <c r="E38" s="63">
        <v>28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9</v>
      </c>
      <c r="C39" s="7">
        <v>0.01</v>
      </c>
      <c r="D39" s="9">
        <v>5850</v>
      </c>
      <c r="E39" s="63">
        <v>58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18</v>
      </c>
      <c r="C40" s="7">
        <v>0.01</v>
      </c>
      <c r="D40" s="9">
        <v>2400</v>
      </c>
      <c r="E40" s="63">
        <v>24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54</v>
      </c>
      <c r="C41" s="7">
        <v>0.01</v>
      </c>
      <c r="D41" s="9">
        <v>1100</v>
      </c>
      <c r="E41" s="63">
        <v>11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57</v>
      </c>
      <c r="C42" s="7">
        <v>0.01</v>
      </c>
      <c r="D42" s="9">
        <v>3000</v>
      </c>
      <c r="E42" s="63">
        <v>30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58</v>
      </c>
      <c r="C43" s="7">
        <v>0.01</v>
      </c>
      <c r="D43" s="9">
        <v>19500</v>
      </c>
      <c r="E43" s="63">
        <v>195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56</v>
      </c>
      <c r="C44" s="7">
        <v>0.01</v>
      </c>
      <c r="D44" s="9">
        <v>30000</v>
      </c>
      <c r="E44" s="63">
        <v>300</v>
      </c>
      <c r="F44" s="2"/>
      <c r="G44" s="23"/>
      <c r="H44" s="23"/>
    </row>
    <row r="45" spans="1:8" x14ac:dyDescent="0.25">
      <c r="A45" s="2">
        <f t="shared" si="0"/>
        <v>42</v>
      </c>
      <c r="B45" s="8" t="s">
        <v>59</v>
      </c>
      <c r="C45" s="7">
        <v>0.01</v>
      </c>
      <c r="D45" s="9">
        <v>50000</v>
      </c>
      <c r="E45" s="63">
        <v>500</v>
      </c>
      <c r="F45" s="2"/>
      <c r="G45" s="23"/>
      <c r="H45" s="23"/>
    </row>
    <row r="46" spans="1:8" x14ac:dyDescent="0.25">
      <c r="A46" s="2">
        <f t="shared" si="0"/>
        <v>43</v>
      </c>
      <c r="B46" s="8" t="s">
        <v>42</v>
      </c>
      <c r="C46" s="7">
        <v>0.01</v>
      </c>
      <c r="D46" s="9">
        <v>9275</v>
      </c>
      <c r="E46" s="63">
        <v>92</v>
      </c>
      <c r="F46" s="2"/>
      <c r="G46" s="23"/>
      <c r="H46" s="23"/>
    </row>
    <row r="47" spans="1:8" x14ac:dyDescent="0.25">
      <c r="A47" s="2">
        <f t="shared" si="0"/>
        <v>44</v>
      </c>
      <c r="B47" s="8" t="s">
        <v>43</v>
      </c>
      <c r="C47" s="7">
        <v>0.01</v>
      </c>
      <c r="D47" s="9">
        <v>2430</v>
      </c>
      <c r="E47" s="63">
        <v>24</v>
      </c>
      <c r="F47" s="2"/>
      <c r="G47" s="23"/>
      <c r="H47" s="23"/>
    </row>
    <row r="48" spans="1:8" x14ac:dyDescent="0.25">
      <c r="A48" s="2">
        <f t="shared" si="0"/>
        <v>45</v>
      </c>
      <c r="B48" s="60" t="s">
        <v>32</v>
      </c>
      <c r="C48" s="7">
        <v>0.01</v>
      </c>
      <c r="D48" s="9">
        <v>200000</v>
      </c>
      <c r="E48" s="63">
        <v>2000</v>
      </c>
      <c r="F48" s="2"/>
      <c r="G48" s="23"/>
      <c r="H48" s="23"/>
    </row>
    <row r="49" spans="1:8" x14ac:dyDescent="0.25">
      <c r="A49" s="2">
        <f t="shared" si="0"/>
        <v>46</v>
      </c>
      <c r="B49" s="8" t="s">
        <v>48</v>
      </c>
      <c r="C49" s="7">
        <v>0.01</v>
      </c>
      <c r="D49" s="9">
        <v>20000</v>
      </c>
      <c r="E49" s="63">
        <v>200</v>
      </c>
      <c r="F49" s="2"/>
      <c r="G49" s="23"/>
      <c r="H49" s="23"/>
    </row>
    <row r="50" spans="1:8" x14ac:dyDescent="0.25">
      <c r="A50" s="2">
        <f t="shared" si="0"/>
        <v>47</v>
      </c>
      <c r="B50" s="8" t="s">
        <v>60</v>
      </c>
      <c r="C50" s="7">
        <v>0.01</v>
      </c>
      <c r="D50" s="9">
        <v>50000</v>
      </c>
      <c r="E50" s="63">
        <v>500</v>
      </c>
      <c r="F50" s="2"/>
      <c r="G50" s="23"/>
      <c r="H50" s="23"/>
    </row>
    <row r="51" spans="1:8" x14ac:dyDescent="0.25">
      <c r="A51" s="2">
        <f t="shared" si="0"/>
        <v>48</v>
      </c>
      <c r="B51" s="8" t="s">
        <v>59</v>
      </c>
      <c r="C51" s="7">
        <v>0.01</v>
      </c>
      <c r="D51" s="9">
        <v>50000</v>
      </c>
      <c r="E51" s="63">
        <v>500</v>
      </c>
      <c r="F51" s="2"/>
      <c r="G51" s="23"/>
      <c r="H51" s="23"/>
    </row>
    <row r="52" spans="1:8" x14ac:dyDescent="0.25">
      <c r="A52" s="2">
        <f t="shared" si="0"/>
        <v>49</v>
      </c>
      <c r="B52" s="8" t="s">
        <v>57</v>
      </c>
      <c r="C52" s="7">
        <v>0.01</v>
      </c>
      <c r="D52" s="9">
        <v>9000</v>
      </c>
      <c r="E52" s="63">
        <v>90</v>
      </c>
      <c r="F52" s="2"/>
      <c r="G52" s="23"/>
      <c r="H52" s="23"/>
    </row>
    <row r="53" spans="1:8" x14ac:dyDescent="0.25">
      <c r="A53" s="2">
        <f t="shared" si="0"/>
        <v>50</v>
      </c>
      <c r="B53" s="8" t="s">
        <v>23</v>
      </c>
      <c r="C53" s="7">
        <v>0.01</v>
      </c>
      <c r="D53" s="9">
        <v>2250</v>
      </c>
      <c r="E53" s="63">
        <v>22</v>
      </c>
      <c r="F53" s="2"/>
      <c r="G53" s="23"/>
      <c r="H53" s="23"/>
    </row>
    <row r="54" spans="1:8" x14ac:dyDescent="0.25">
      <c r="A54" s="2">
        <f t="shared" si="0"/>
        <v>51</v>
      </c>
      <c r="B54" s="8" t="s">
        <v>10</v>
      </c>
      <c r="C54" s="7">
        <v>0.01</v>
      </c>
      <c r="D54" s="15">
        <v>11900</v>
      </c>
      <c r="E54" s="63">
        <v>119</v>
      </c>
      <c r="F54" s="2"/>
      <c r="G54" s="23"/>
      <c r="H54" s="23"/>
    </row>
    <row r="55" spans="1:8" x14ac:dyDescent="0.25">
      <c r="A55" s="2">
        <f t="shared" si="0"/>
        <v>52</v>
      </c>
      <c r="B55" s="8" t="s">
        <v>19</v>
      </c>
      <c r="C55" s="7">
        <v>0.01</v>
      </c>
      <c r="D55" s="15">
        <v>3500</v>
      </c>
      <c r="E55" s="63">
        <v>35</v>
      </c>
      <c r="F55" s="2"/>
      <c r="G55" s="23"/>
      <c r="H55" s="23"/>
    </row>
    <row r="56" spans="1:8" x14ac:dyDescent="0.25">
      <c r="A56" s="2">
        <f t="shared" si="0"/>
        <v>53</v>
      </c>
      <c r="B56" s="8" t="s">
        <v>42</v>
      </c>
      <c r="C56" s="7">
        <v>0.01</v>
      </c>
      <c r="D56" s="15">
        <v>10650</v>
      </c>
      <c r="E56" s="63">
        <v>106</v>
      </c>
      <c r="F56" s="2"/>
      <c r="G56" s="23"/>
      <c r="H56" s="23"/>
    </row>
    <row r="57" spans="1:8" x14ac:dyDescent="0.25">
      <c r="A57" s="2">
        <f t="shared" si="0"/>
        <v>54</v>
      </c>
      <c r="B57" s="8" t="s">
        <v>9</v>
      </c>
      <c r="C57" s="7">
        <v>0.01</v>
      </c>
      <c r="D57" s="15">
        <v>1100</v>
      </c>
      <c r="E57" s="63">
        <v>11</v>
      </c>
      <c r="F57" s="2"/>
      <c r="G57" s="23"/>
      <c r="H57" s="23"/>
    </row>
    <row r="58" spans="1:8" x14ac:dyDescent="0.25">
      <c r="A58" s="2">
        <f t="shared" si="0"/>
        <v>55</v>
      </c>
      <c r="B58" s="8" t="s">
        <v>18</v>
      </c>
      <c r="C58" s="7">
        <v>0.01</v>
      </c>
      <c r="D58" s="15">
        <v>4800</v>
      </c>
      <c r="E58" s="63">
        <v>48</v>
      </c>
      <c r="F58" s="2"/>
      <c r="G58" s="23"/>
      <c r="H58" s="23"/>
    </row>
    <row r="59" spans="1:8" x14ac:dyDescent="0.25">
      <c r="A59" s="2">
        <f t="shared" si="0"/>
        <v>56</v>
      </c>
      <c r="B59" s="8" t="s">
        <v>43</v>
      </c>
      <c r="C59" s="7">
        <v>0.01</v>
      </c>
      <c r="D59" s="15">
        <v>3850</v>
      </c>
      <c r="E59" s="63">
        <v>39</v>
      </c>
      <c r="F59" s="2"/>
      <c r="G59" s="23"/>
      <c r="H59" s="23"/>
    </row>
    <row r="60" spans="1:8" x14ac:dyDescent="0.25">
      <c r="A60" s="2">
        <f t="shared" si="0"/>
        <v>57</v>
      </c>
      <c r="B60" s="8" t="s">
        <v>58</v>
      </c>
      <c r="C60" s="7">
        <v>0.01</v>
      </c>
      <c r="D60" s="15">
        <v>2328</v>
      </c>
      <c r="E60" s="63">
        <v>23</v>
      </c>
      <c r="F60" s="2"/>
      <c r="G60" s="23"/>
      <c r="H60" s="23"/>
    </row>
    <row r="61" spans="1:8" x14ac:dyDescent="0.25">
      <c r="A61" s="2"/>
      <c r="B61" s="2"/>
      <c r="C61" s="7"/>
      <c r="D61" s="11">
        <f>SUM(D5:D60)</f>
        <v>1191683</v>
      </c>
      <c r="E61" s="11">
        <f>SUM(E5:E60)</f>
        <v>11913</v>
      </c>
      <c r="F61" s="2"/>
      <c r="G61" s="23"/>
    </row>
    <row r="62" spans="1:8" x14ac:dyDescent="0.25">
      <c r="A62" s="2"/>
      <c r="B62" s="2"/>
      <c r="C62" s="7"/>
      <c r="D62" s="11"/>
      <c r="E62" s="11"/>
      <c r="F62" s="2"/>
      <c r="G62" s="23"/>
    </row>
    <row r="63" spans="1:8" x14ac:dyDescent="0.25">
      <c r="A63" s="2"/>
      <c r="B63" s="2"/>
      <c r="C63" s="6"/>
      <c r="D63" s="11"/>
      <c r="E63" s="11"/>
      <c r="F63" s="2"/>
      <c r="G63" s="23"/>
    </row>
    <row r="64" spans="1:8" x14ac:dyDescent="0.25">
      <c r="A64" s="3" t="s">
        <v>0</v>
      </c>
      <c r="B64" s="4" t="s">
        <v>1</v>
      </c>
      <c r="C64" s="4" t="s">
        <v>2</v>
      </c>
      <c r="D64" s="5"/>
      <c r="E64" s="5" t="s">
        <v>4</v>
      </c>
      <c r="F64" s="4" t="s">
        <v>5</v>
      </c>
      <c r="G64" s="23"/>
    </row>
    <row r="65" spans="1:8" x14ac:dyDescent="0.25">
      <c r="A65" s="2"/>
      <c r="B65" s="6" t="s">
        <v>12</v>
      </c>
      <c r="C65" s="2"/>
      <c r="D65" s="2"/>
      <c r="E65" s="2"/>
      <c r="F65" s="2"/>
      <c r="G65" s="23"/>
    </row>
    <row r="66" spans="1:8" x14ac:dyDescent="0.25">
      <c r="A66" s="2">
        <v>1</v>
      </c>
      <c r="B66" s="8" t="s">
        <v>26</v>
      </c>
      <c r="C66" s="12">
        <v>0.02</v>
      </c>
      <c r="D66" s="9">
        <v>4200</v>
      </c>
      <c r="E66" s="63">
        <v>84</v>
      </c>
      <c r="F66" s="2"/>
      <c r="G66" s="23"/>
      <c r="H66" s="23"/>
    </row>
    <row r="67" spans="1:8" x14ac:dyDescent="0.25">
      <c r="A67" s="2">
        <f t="shared" ref="A67:A89" si="1">A66+1</f>
        <v>2</v>
      </c>
      <c r="B67" s="8" t="s">
        <v>29</v>
      </c>
      <c r="C67" s="12">
        <v>0.02</v>
      </c>
      <c r="D67" s="9">
        <v>700</v>
      </c>
      <c r="E67" s="63">
        <v>14</v>
      </c>
      <c r="F67" s="2"/>
      <c r="G67" s="23"/>
      <c r="H67" s="23"/>
    </row>
    <row r="68" spans="1:8" x14ac:dyDescent="0.25">
      <c r="A68" s="2">
        <f t="shared" si="1"/>
        <v>3</v>
      </c>
      <c r="B68" s="8" t="s">
        <v>27</v>
      </c>
      <c r="C68" s="12">
        <v>0.02</v>
      </c>
      <c r="D68" s="9">
        <v>14525</v>
      </c>
      <c r="E68" s="63">
        <v>290</v>
      </c>
      <c r="F68" s="2"/>
      <c r="G68" s="23"/>
      <c r="H68" s="23"/>
    </row>
    <row r="69" spans="1:8" x14ac:dyDescent="0.25">
      <c r="A69" s="2">
        <f t="shared" si="1"/>
        <v>4</v>
      </c>
      <c r="B69" s="8" t="s">
        <v>28</v>
      </c>
      <c r="C69" s="12">
        <v>0.02</v>
      </c>
      <c r="D69" s="9">
        <v>1000</v>
      </c>
      <c r="E69" s="63">
        <v>20</v>
      </c>
      <c r="F69" s="2"/>
      <c r="G69" s="23"/>
      <c r="H69" s="23"/>
    </row>
    <row r="70" spans="1:8" x14ac:dyDescent="0.25">
      <c r="A70" s="2">
        <f t="shared" si="1"/>
        <v>5</v>
      </c>
      <c r="B70" s="8" t="s">
        <v>27</v>
      </c>
      <c r="C70" s="12">
        <v>0.02</v>
      </c>
      <c r="D70" s="9">
        <v>20950</v>
      </c>
      <c r="E70" s="63">
        <v>419</v>
      </c>
      <c r="F70" s="2"/>
      <c r="G70" s="23"/>
      <c r="H70" s="23"/>
    </row>
    <row r="71" spans="1:8" x14ac:dyDescent="0.25">
      <c r="A71" s="2">
        <f t="shared" si="1"/>
        <v>6</v>
      </c>
      <c r="B71" s="8" t="s">
        <v>29</v>
      </c>
      <c r="C71" s="12">
        <v>0.02</v>
      </c>
      <c r="D71" s="9">
        <v>1400</v>
      </c>
      <c r="E71" s="63">
        <v>28</v>
      </c>
      <c r="F71" s="2"/>
      <c r="G71" s="23"/>
      <c r="H71" s="23"/>
    </row>
    <row r="72" spans="1:8" x14ac:dyDescent="0.25">
      <c r="A72" s="2">
        <f t="shared" si="1"/>
        <v>7</v>
      </c>
      <c r="B72" s="8" t="s">
        <v>26</v>
      </c>
      <c r="C72" s="12">
        <v>0.02</v>
      </c>
      <c r="D72" s="9">
        <v>700</v>
      </c>
      <c r="E72" s="63">
        <v>14</v>
      </c>
      <c r="F72" s="2"/>
      <c r="G72" s="23"/>
      <c r="H72" s="23"/>
    </row>
    <row r="73" spans="1:8" x14ac:dyDescent="0.25">
      <c r="A73" s="2">
        <f t="shared" si="1"/>
        <v>8</v>
      </c>
      <c r="B73" s="8" t="s">
        <v>28</v>
      </c>
      <c r="C73" s="12">
        <v>0.02</v>
      </c>
      <c r="D73" s="9">
        <v>1000</v>
      </c>
      <c r="E73" s="63">
        <v>20</v>
      </c>
      <c r="F73" s="2"/>
      <c r="G73" s="23"/>
      <c r="H73" s="23"/>
    </row>
    <row r="74" spans="1:8" x14ac:dyDescent="0.25">
      <c r="A74" s="2">
        <f t="shared" si="1"/>
        <v>9</v>
      </c>
      <c r="B74" s="8" t="s">
        <v>28</v>
      </c>
      <c r="C74" s="12">
        <v>0.02</v>
      </c>
      <c r="D74" s="9">
        <v>500</v>
      </c>
      <c r="E74" s="63">
        <v>10</v>
      </c>
      <c r="F74" s="2"/>
      <c r="G74" s="23"/>
      <c r="H74" s="23"/>
    </row>
    <row r="75" spans="1:8" x14ac:dyDescent="0.25">
      <c r="A75" s="2">
        <f t="shared" si="1"/>
        <v>10</v>
      </c>
      <c r="B75" s="8" t="s">
        <v>28</v>
      </c>
      <c r="C75" s="12">
        <v>0.02</v>
      </c>
      <c r="D75" s="9">
        <v>1000</v>
      </c>
      <c r="E75" s="63">
        <v>20</v>
      </c>
      <c r="F75" s="2"/>
      <c r="G75" s="23"/>
      <c r="H75" s="23"/>
    </row>
    <row r="76" spans="1:8" x14ac:dyDescent="0.25">
      <c r="A76" s="2">
        <f t="shared" si="1"/>
        <v>11</v>
      </c>
      <c r="B76" s="8" t="s">
        <v>78</v>
      </c>
      <c r="C76" s="12">
        <v>0.02</v>
      </c>
      <c r="D76" s="9">
        <v>8190</v>
      </c>
      <c r="E76" s="63">
        <v>164</v>
      </c>
      <c r="F76" s="2"/>
      <c r="G76" s="23"/>
      <c r="H76" s="23"/>
    </row>
    <row r="77" spans="1:8" x14ac:dyDescent="0.25">
      <c r="A77" s="2">
        <f t="shared" si="1"/>
        <v>12</v>
      </c>
      <c r="B77" s="8" t="s">
        <v>78</v>
      </c>
      <c r="C77" s="12">
        <v>0.02</v>
      </c>
      <c r="D77" s="9">
        <v>8190</v>
      </c>
      <c r="E77" s="63">
        <v>164</v>
      </c>
      <c r="F77" s="2"/>
      <c r="G77" s="23"/>
      <c r="H77" s="23"/>
    </row>
    <row r="78" spans="1:8" x14ac:dyDescent="0.25">
      <c r="A78" s="2">
        <f t="shared" si="1"/>
        <v>13</v>
      </c>
      <c r="B78" s="8" t="s">
        <v>28</v>
      </c>
      <c r="C78" s="12">
        <v>0.02</v>
      </c>
      <c r="D78" s="9">
        <v>500</v>
      </c>
      <c r="E78" s="63">
        <v>10</v>
      </c>
      <c r="F78" s="2"/>
      <c r="G78" s="23"/>
      <c r="H78" s="23"/>
    </row>
    <row r="79" spans="1:8" x14ac:dyDescent="0.25">
      <c r="A79" s="2">
        <f t="shared" si="1"/>
        <v>14</v>
      </c>
      <c r="B79" s="8" t="s">
        <v>79</v>
      </c>
      <c r="C79" s="12">
        <v>0.02</v>
      </c>
      <c r="D79" s="9">
        <v>10972</v>
      </c>
      <c r="E79" s="63">
        <v>219</v>
      </c>
      <c r="F79" s="2"/>
      <c r="G79" s="23"/>
      <c r="H79" s="23"/>
    </row>
    <row r="80" spans="1:8" x14ac:dyDescent="0.25">
      <c r="A80" s="2">
        <f t="shared" si="1"/>
        <v>15</v>
      </c>
      <c r="B80" s="8" t="s">
        <v>78</v>
      </c>
      <c r="C80" s="12">
        <v>0.02</v>
      </c>
      <c r="D80" s="9">
        <v>8190</v>
      </c>
      <c r="E80" s="63">
        <v>164</v>
      </c>
      <c r="F80" s="2"/>
      <c r="G80" s="23"/>
      <c r="H80" s="23"/>
    </row>
    <row r="81" spans="1:8" x14ac:dyDescent="0.25">
      <c r="A81" s="2">
        <f t="shared" si="1"/>
        <v>16</v>
      </c>
      <c r="B81" s="8" t="s">
        <v>80</v>
      </c>
      <c r="C81" s="12">
        <v>0.02</v>
      </c>
      <c r="D81" s="9">
        <v>10000</v>
      </c>
      <c r="E81" s="63">
        <v>200</v>
      </c>
      <c r="F81" s="2"/>
      <c r="G81" s="23"/>
      <c r="H81" s="23"/>
    </row>
    <row r="82" spans="1:8" x14ac:dyDescent="0.25">
      <c r="A82" s="2">
        <f t="shared" si="1"/>
        <v>17</v>
      </c>
      <c r="B82" s="8" t="s">
        <v>80</v>
      </c>
      <c r="C82" s="12">
        <v>0.02</v>
      </c>
      <c r="D82" s="9">
        <v>8000</v>
      </c>
      <c r="E82" s="63">
        <v>160</v>
      </c>
      <c r="F82" s="2"/>
      <c r="G82" s="23"/>
      <c r="H82" s="23"/>
    </row>
    <row r="83" spans="1:8" ht="15.75" thickBot="1" x14ac:dyDescent="0.3">
      <c r="A83" s="2">
        <f t="shared" si="1"/>
        <v>18</v>
      </c>
      <c r="B83" s="8" t="s">
        <v>26</v>
      </c>
      <c r="C83" s="12">
        <v>0.02</v>
      </c>
      <c r="D83" s="56">
        <v>2100</v>
      </c>
      <c r="E83" s="13">
        <v>42</v>
      </c>
      <c r="F83" s="2"/>
      <c r="G83" s="23"/>
      <c r="H83" s="23"/>
    </row>
    <row r="84" spans="1:8" ht="15.75" thickTop="1" x14ac:dyDescent="0.25">
      <c r="A84" s="2">
        <f t="shared" si="1"/>
        <v>19</v>
      </c>
      <c r="B84" s="8" t="s">
        <v>29</v>
      </c>
      <c r="C84" s="12">
        <v>0.02</v>
      </c>
      <c r="D84" s="57">
        <v>1400</v>
      </c>
      <c r="E84" s="13">
        <v>28</v>
      </c>
      <c r="F84" s="2"/>
      <c r="G84" s="23"/>
      <c r="H84" s="23"/>
    </row>
    <row r="85" spans="1:8" x14ac:dyDescent="0.25">
      <c r="A85" s="2">
        <f t="shared" si="1"/>
        <v>20</v>
      </c>
      <c r="B85" s="8" t="s">
        <v>27</v>
      </c>
      <c r="C85" s="12">
        <v>0.02</v>
      </c>
      <c r="D85" s="57">
        <v>18025</v>
      </c>
      <c r="E85" s="13">
        <v>360</v>
      </c>
      <c r="F85" s="2"/>
      <c r="G85" s="23"/>
      <c r="H85" s="23"/>
    </row>
    <row r="86" spans="1:8" x14ac:dyDescent="0.25">
      <c r="A86" s="2">
        <f t="shared" si="1"/>
        <v>21</v>
      </c>
      <c r="B86" s="8" t="s">
        <v>29</v>
      </c>
      <c r="C86" s="12">
        <v>0.02</v>
      </c>
      <c r="D86" s="57">
        <v>700</v>
      </c>
      <c r="E86" s="13">
        <v>14</v>
      </c>
      <c r="F86" s="2"/>
      <c r="G86" s="23"/>
      <c r="H86" s="23"/>
    </row>
    <row r="87" spans="1:8" x14ac:dyDescent="0.25">
      <c r="A87" s="2">
        <f t="shared" si="1"/>
        <v>22</v>
      </c>
      <c r="B87" s="8" t="s">
        <v>26</v>
      </c>
      <c r="C87" s="12">
        <v>0.02</v>
      </c>
      <c r="D87" s="57">
        <v>2100</v>
      </c>
      <c r="E87" s="13">
        <v>42</v>
      </c>
      <c r="F87" s="2"/>
      <c r="G87" s="23"/>
      <c r="H87" s="23"/>
    </row>
    <row r="88" spans="1:8" x14ac:dyDescent="0.25">
      <c r="A88" s="2">
        <f t="shared" si="1"/>
        <v>23</v>
      </c>
      <c r="B88" s="8" t="s">
        <v>27</v>
      </c>
      <c r="C88" s="12">
        <v>0.02</v>
      </c>
      <c r="D88" s="57">
        <v>62000</v>
      </c>
      <c r="E88" s="13">
        <v>1240</v>
      </c>
      <c r="F88" s="2"/>
      <c r="G88" s="23"/>
      <c r="H88" s="23"/>
    </row>
    <row r="89" spans="1:8" x14ac:dyDescent="0.25">
      <c r="A89" s="2">
        <f t="shared" si="1"/>
        <v>24</v>
      </c>
      <c r="B89" s="8" t="s">
        <v>27</v>
      </c>
      <c r="C89" s="12">
        <v>0.02</v>
      </c>
      <c r="D89" s="57">
        <v>47900</v>
      </c>
      <c r="E89" s="13">
        <v>958</v>
      </c>
      <c r="F89" s="2"/>
      <c r="G89" s="23"/>
      <c r="H89" s="23"/>
    </row>
    <row r="90" spans="1:8" x14ac:dyDescent="0.25">
      <c r="A90" s="2">
        <v>25</v>
      </c>
      <c r="B90" s="8" t="s">
        <v>26</v>
      </c>
      <c r="C90" s="12"/>
      <c r="D90" s="57">
        <v>1400</v>
      </c>
      <c r="E90" s="13">
        <v>28</v>
      </c>
      <c r="F90" s="2"/>
      <c r="G90" s="23"/>
      <c r="H90" s="23"/>
    </row>
    <row r="91" spans="1:8" x14ac:dyDescent="0.25">
      <c r="A91" s="2"/>
      <c r="B91" s="64"/>
      <c r="C91" s="12"/>
      <c r="D91" s="57"/>
      <c r="E91" s="33"/>
      <c r="F91" s="2"/>
      <c r="G91" s="23"/>
      <c r="H91" s="23"/>
    </row>
    <row r="92" spans="1:8" x14ac:dyDescent="0.25">
      <c r="A92" s="2"/>
      <c r="B92" s="8"/>
      <c r="C92" s="6" t="s">
        <v>15</v>
      </c>
      <c r="D92" s="54">
        <f>SUM(D66:D90)</f>
        <v>235642</v>
      </c>
      <c r="E92" s="55">
        <f>SUM(E66:E90)</f>
        <v>4712</v>
      </c>
      <c r="F92" s="2"/>
    </row>
    <row r="93" spans="1:8" x14ac:dyDescent="0.25">
      <c r="A93" s="2"/>
      <c r="B93" s="8"/>
      <c r="C93" s="2"/>
      <c r="D93" s="54"/>
      <c r="E93" s="55"/>
      <c r="F93" s="2"/>
    </row>
    <row r="94" spans="1:8" x14ac:dyDescent="0.25">
      <c r="A94" s="3" t="s">
        <v>0</v>
      </c>
      <c r="B94" s="4" t="s">
        <v>1</v>
      </c>
      <c r="C94" s="4" t="s">
        <v>2</v>
      </c>
      <c r="D94" s="5" t="s">
        <v>3</v>
      </c>
      <c r="E94" s="53" t="s">
        <v>4</v>
      </c>
      <c r="F94" s="4" t="s">
        <v>5</v>
      </c>
    </row>
    <row r="95" spans="1:8" x14ac:dyDescent="0.25">
      <c r="A95" s="2"/>
      <c r="B95" s="16" t="s">
        <v>37</v>
      </c>
      <c r="C95" s="14">
        <v>0.05</v>
      </c>
      <c r="D95" s="42">
        <v>20000</v>
      </c>
      <c r="E95" s="43">
        <f>D95*5/100</f>
        <v>1000</v>
      </c>
      <c r="F95" s="2"/>
    </row>
    <row r="96" spans="1:8" x14ac:dyDescent="0.25">
      <c r="A96" s="2"/>
      <c r="B96" s="16" t="s">
        <v>37</v>
      </c>
      <c r="C96" s="14">
        <v>0.05</v>
      </c>
      <c r="D96" s="42">
        <v>100000</v>
      </c>
      <c r="E96" s="43">
        <f t="shared" ref="E96" si="2">D96*5/100</f>
        <v>5000</v>
      </c>
      <c r="F96" s="2"/>
    </row>
    <row r="97" spans="1:8" ht="15.75" thickBot="1" x14ac:dyDescent="0.3">
      <c r="A97" s="2"/>
      <c r="B97" s="44" t="s">
        <v>6</v>
      </c>
      <c r="C97" s="35"/>
      <c r="D97" s="21">
        <f>SUM(D95:D96)</f>
        <v>120000</v>
      </c>
      <c r="E97" s="21">
        <f>SUM(E95:E96)</f>
        <v>6000</v>
      </c>
      <c r="F97" s="2"/>
    </row>
    <row r="98" spans="1:8" ht="15.75" thickTop="1" x14ac:dyDescent="0.25">
      <c r="A98" s="2"/>
      <c r="B98" s="16"/>
      <c r="C98" s="45"/>
      <c r="D98" s="46"/>
      <c r="E98" s="46"/>
      <c r="F98" s="2"/>
    </row>
    <row r="99" spans="1:8" x14ac:dyDescent="0.25">
      <c r="A99" s="2"/>
      <c r="B99" s="16" t="s">
        <v>61</v>
      </c>
      <c r="C99" s="48">
        <v>0.1</v>
      </c>
      <c r="D99" s="9">
        <v>20000</v>
      </c>
      <c r="E99" s="9">
        <f>D99*10/100</f>
        <v>2000</v>
      </c>
      <c r="F99" s="2"/>
    </row>
    <row r="100" spans="1:8" x14ac:dyDescent="0.25">
      <c r="A100" s="2"/>
      <c r="B100" s="16" t="s">
        <v>38</v>
      </c>
      <c r="C100" s="48">
        <v>0.1</v>
      </c>
      <c r="D100" s="9">
        <v>93024</v>
      </c>
      <c r="E100" s="9">
        <f t="shared" ref="E100:E103" si="3">D100*10/100</f>
        <v>9302.4</v>
      </c>
      <c r="F100" s="2"/>
    </row>
    <row r="101" spans="1:8" x14ac:dyDescent="0.25">
      <c r="A101" s="2"/>
      <c r="B101" s="16" t="s">
        <v>39</v>
      </c>
      <c r="C101" s="48">
        <v>0.1</v>
      </c>
      <c r="D101" s="9">
        <v>67050</v>
      </c>
      <c r="E101" s="9">
        <f t="shared" si="3"/>
        <v>6705</v>
      </c>
      <c r="F101" s="2"/>
    </row>
    <row r="102" spans="1:8" x14ac:dyDescent="0.25">
      <c r="A102" s="2"/>
      <c r="B102" s="16" t="s">
        <v>39</v>
      </c>
      <c r="C102" s="48">
        <v>0.1</v>
      </c>
      <c r="D102" s="42">
        <v>21500</v>
      </c>
      <c r="E102" s="9">
        <f t="shared" si="3"/>
        <v>2150</v>
      </c>
      <c r="F102" s="2"/>
      <c r="H102" s="16"/>
    </row>
    <row r="103" spans="1:8" x14ac:dyDescent="0.25">
      <c r="A103" s="2"/>
      <c r="B103" s="16" t="s">
        <v>39</v>
      </c>
      <c r="C103" s="48">
        <v>0.1</v>
      </c>
      <c r="D103" s="59">
        <v>22005</v>
      </c>
      <c r="E103" s="9">
        <f t="shared" si="3"/>
        <v>2200.5</v>
      </c>
      <c r="F103" s="2"/>
    </row>
    <row r="104" spans="1:8" x14ac:dyDescent="0.25">
      <c r="A104" s="2"/>
      <c r="B104" s="16"/>
      <c r="C104" s="48"/>
      <c r="D104" s="59"/>
      <c r="E104" s="9"/>
      <c r="F104" s="2"/>
    </row>
    <row r="105" spans="1:8" ht="15.75" thickBot="1" x14ac:dyDescent="0.3">
      <c r="B105" s="50"/>
      <c r="C105" s="6" t="s">
        <v>15</v>
      </c>
      <c r="D105" s="58">
        <f>SUM(D99:D104)</f>
        <v>223579</v>
      </c>
      <c r="E105" s="58">
        <f>SUM(E99:E104)</f>
        <v>22357.9</v>
      </c>
    </row>
    <row r="106" spans="1:8" ht="15.75" thickTop="1" x14ac:dyDescent="0.25"/>
    <row r="107" spans="1:8" ht="16.5" thickBot="1" x14ac:dyDescent="0.3">
      <c r="C107" s="61" t="s">
        <v>14</v>
      </c>
      <c r="D107" s="62">
        <f>D61+D92+D105+D97</f>
        <v>1770904</v>
      </c>
      <c r="E107" s="62">
        <f>E61+E92+E105+E97</f>
        <v>44982.9</v>
      </c>
    </row>
    <row r="108" spans="1:8" ht="15.75" thickTop="1" x14ac:dyDescent="0.25"/>
    <row r="109" spans="1:8" x14ac:dyDescent="0.25">
      <c r="G109" s="23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420C-7B80-4893-A940-C90A164F345E}">
  <dimension ref="A1:H95"/>
  <sheetViews>
    <sheetView topLeftCell="A61" workbookViewId="0">
      <selection activeCell="A73" sqref="A73:F76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8" t="s">
        <v>75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2"/>
      <c r="F4" s="2"/>
    </row>
    <row r="5" spans="1:8" x14ac:dyDescent="0.25">
      <c r="A5" s="2">
        <f>A4+1</f>
        <v>2</v>
      </c>
      <c r="B5" s="8" t="s">
        <v>62</v>
      </c>
      <c r="C5" s="7">
        <v>0.01</v>
      </c>
      <c r="D5" s="9">
        <v>11351</v>
      </c>
      <c r="E5" s="65">
        <v>113</v>
      </c>
      <c r="F5" s="2"/>
      <c r="G5" s="23"/>
      <c r="H5" s="23"/>
    </row>
    <row r="6" spans="1:8" x14ac:dyDescent="0.25">
      <c r="A6" s="2">
        <f t="shared" ref="A6:A48" si="0">A5+1</f>
        <v>3</v>
      </c>
      <c r="B6" s="8" t="s">
        <v>32</v>
      </c>
      <c r="C6" s="7">
        <v>0.01</v>
      </c>
      <c r="D6" s="9">
        <v>100000</v>
      </c>
      <c r="E6" s="65">
        <v>1000</v>
      </c>
      <c r="F6" s="2"/>
      <c r="G6" s="23"/>
      <c r="H6" s="23"/>
    </row>
    <row r="7" spans="1:8" x14ac:dyDescent="0.25">
      <c r="A7" s="2">
        <f t="shared" si="0"/>
        <v>4</v>
      </c>
      <c r="B7" s="8" t="s">
        <v>47</v>
      </c>
      <c r="C7" s="7">
        <v>0.01</v>
      </c>
      <c r="D7" s="9">
        <v>10000</v>
      </c>
      <c r="E7" s="65">
        <v>100</v>
      </c>
      <c r="F7" s="2"/>
      <c r="G7" s="23"/>
      <c r="H7" s="23"/>
    </row>
    <row r="8" spans="1:8" x14ac:dyDescent="0.25">
      <c r="A8" s="2">
        <f t="shared" si="0"/>
        <v>5</v>
      </c>
      <c r="B8" s="8" t="s">
        <v>55</v>
      </c>
      <c r="C8" s="7">
        <v>0.01</v>
      </c>
      <c r="D8" s="9">
        <v>50000</v>
      </c>
      <c r="E8" s="65">
        <v>500</v>
      </c>
      <c r="F8" s="2"/>
      <c r="G8" s="23"/>
      <c r="H8" s="23"/>
    </row>
    <row r="9" spans="1:8" x14ac:dyDescent="0.25">
      <c r="A9" s="2">
        <f t="shared" si="0"/>
        <v>6</v>
      </c>
      <c r="B9" s="8" t="s">
        <v>63</v>
      </c>
      <c r="C9" s="7">
        <v>0.01</v>
      </c>
      <c r="D9" s="9">
        <v>10000</v>
      </c>
      <c r="E9" s="65">
        <v>100</v>
      </c>
      <c r="F9" s="2"/>
      <c r="G9" s="23"/>
      <c r="H9" s="23"/>
    </row>
    <row r="10" spans="1:8" x14ac:dyDescent="0.25">
      <c r="A10" s="2">
        <f t="shared" si="0"/>
        <v>7</v>
      </c>
      <c r="B10" s="8" t="s">
        <v>64</v>
      </c>
      <c r="C10" s="7">
        <v>0.01</v>
      </c>
      <c r="D10" s="9">
        <v>35000</v>
      </c>
      <c r="E10" s="65">
        <v>350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9</v>
      </c>
      <c r="C11" s="7">
        <v>0.01</v>
      </c>
      <c r="D11" s="9">
        <v>3350</v>
      </c>
      <c r="E11" s="65">
        <v>33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18</v>
      </c>
      <c r="C12" s="7">
        <v>0.01</v>
      </c>
      <c r="D12" s="9">
        <v>6600</v>
      </c>
      <c r="E12" s="65">
        <v>66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57</v>
      </c>
      <c r="C13" s="7">
        <v>0.01</v>
      </c>
      <c r="D13" s="9">
        <v>6000</v>
      </c>
      <c r="E13" s="65">
        <v>60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10</v>
      </c>
      <c r="C14" s="7">
        <v>0.01</v>
      </c>
      <c r="D14" s="9">
        <v>10700</v>
      </c>
      <c r="E14" s="65">
        <v>107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13</v>
      </c>
      <c r="C15" s="7">
        <v>0.01</v>
      </c>
      <c r="D15" s="9">
        <v>10638</v>
      </c>
      <c r="E15" s="65">
        <v>106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19</v>
      </c>
      <c r="C16" s="7">
        <v>0.01</v>
      </c>
      <c r="D16" s="9">
        <v>2800</v>
      </c>
      <c r="E16" s="65">
        <v>28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44</v>
      </c>
      <c r="C17" s="7">
        <v>0.01</v>
      </c>
      <c r="D17" s="9">
        <v>2200</v>
      </c>
      <c r="E17" s="65">
        <v>22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17</v>
      </c>
      <c r="C18" s="7">
        <v>0.01</v>
      </c>
      <c r="D18" s="9">
        <v>5400</v>
      </c>
      <c r="E18" s="65">
        <v>54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44</v>
      </c>
      <c r="C19" s="7">
        <v>0.01</v>
      </c>
      <c r="D19" s="9">
        <v>2750</v>
      </c>
      <c r="E19" s="65">
        <v>27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13</v>
      </c>
      <c r="C20" s="7">
        <v>0.01</v>
      </c>
      <c r="D20" s="9">
        <v>11050</v>
      </c>
      <c r="E20" s="65">
        <v>110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18</v>
      </c>
      <c r="C21" s="7">
        <v>0.01</v>
      </c>
      <c r="D21" s="9">
        <v>3600</v>
      </c>
      <c r="E21" s="65">
        <v>36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9</v>
      </c>
      <c r="C22" s="7">
        <v>0.01</v>
      </c>
      <c r="D22" s="9">
        <v>4450</v>
      </c>
      <c r="E22" s="65">
        <v>44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19</v>
      </c>
      <c r="C23" s="7">
        <v>0.01</v>
      </c>
      <c r="D23" s="9">
        <v>2800</v>
      </c>
      <c r="E23" s="65">
        <v>28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22</v>
      </c>
      <c r="C24" s="7">
        <v>0.01</v>
      </c>
      <c r="D24" s="9">
        <v>35000</v>
      </c>
      <c r="E24" s="65">
        <v>350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21</v>
      </c>
      <c r="C25" s="7">
        <v>0.01</v>
      </c>
      <c r="D25" s="9">
        <v>40000</v>
      </c>
      <c r="E25" s="65">
        <v>400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17</v>
      </c>
      <c r="C26" s="7">
        <v>0.01</v>
      </c>
      <c r="D26" s="9">
        <v>3850</v>
      </c>
      <c r="E26" s="65">
        <v>39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65</v>
      </c>
      <c r="C27" s="7">
        <v>0.01</v>
      </c>
      <c r="D27" s="9">
        <v>2500</v>
      </c>
      <c r="E27" s="65">
        <v>25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17</v>
      </c>
      <c r="C28" s="7">
        <v>0.01</v>
      </c>
      <c r="D28" s="9">
        <v>3300</v>
      </c>
      <c r="E28" s="65">
        <v>33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66</v>
      </c>
      <c r="C29" s="7">
        <v>0.01</v>
      </c>
      <c r="D29" s="9">
        <v>40000</v>
      </c>
      <c r="E29" s="65">
        <v>400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32</v>
      </c>
      <c r="C30" s="7">
        <v>0.01</v>
      </c>
      <c r="D30" s="9">
        <v>50000</v>
      </c>
      <c r="E30" s="65">
        <v>500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23</v>
      </c>
      <c r="C31" s="7">
        <v>0.01</v>
      </c>
      <c r="D31" s="9">
        <v>4500</v>
      </c>
      <c r="E31" s="65">
        <v>45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10</v>
      </c>
      <c r="C32" s="7">
        <v>0.01</v>
      </c>
      <c r="D32" s="9">
        <v>13600</v>
      </c>
      <c r="E32" s="65">
        <v>136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19</v>
      </c>
      <c r="C33" s="7">
        <v>0.01</v>
      </c>
      <c r="D33" s="9">
        <v>1400</v>
      </c>
      <c r="E33" s="65">
        <v>14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13</v>
      </c>
      <c r="C34" s="7">
        <v>0.01</v>
      </c>
      <c r="D34" s="9">
        <v>10512</v>
      </c>
      <c r="E34" s="65">
        <v>105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9</v>
      </c>
      <c r="C35" s="7">
        <v>0.01</v>
      </c>
      <c r="D35" s="9">
        <v>3900</v>
      </c>
      <c r="E35" s="65">
        <v>39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44</v>
      </c>
      <c r="C36" s="7">
        <v>0.01</v>
      </c>
      <c r="D36" s="9">
        <v>1650</v>
      </c>
      <c r="E36" s="65">
        <v>16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67</v>
      </c>
      <c r="C37" s="7">
        <v>0.01</v>
      </c>
      <c r="D37" s="9">
        <v>40000</v>
      </c>
      <c r="E37" s="65">
        <v>400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54</v>
      </c>
      <c r="C38" s="7">
        <v>0.01</v>
      </c>
      <c r="D38" s="9">
        <v>1250</v>
      </c>
      <c r="E38" s="65">
        <v>12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44</v>
      </c>
      <c r="C39" s="7">
        <v>0.01</v>
      </c>
      <c r="D39" s="9">
        <v>2750</v>
      </c>
      <c r="E39" s="65">
        <v>27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9</v>
      </c>
      <c r="C40" s="7">
        <v>0.01</v>
      </c>
      <c r="D40" s="9">
        <v>3500</v>
      </c>
      <c r="E40" s="65">
        <v>35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10</v>
      </c>
      <c r="C41" s="7">
        <v>0.01</v>
      </c>
      <c r="D41" s="9">
        <v>8725</v>
      </c>
      <c r="E41" s="65">
        <v>87</v>
      </c>
      <c r="F41" s="2"/>
      <c r="G41" s="23"/>
      <c r="H41" s="23"/>
    </row>
    <row r="42" spans="1:8" x14ac:dyDescent="0.25">
      <c r="A42" s="2">
        <f t="shared" si="0"/>
        <v>39</v>
      </c>
      <c r="B42" s="60" t="s">
        <v>13</v>
      </c>
      <c r="C42" s="7">
        <v>0.01</v>
      </c>
      <c r="D42" s="9">
        <v>12950</v>
      </c>
      <c r="E42" s="65">
        <v>129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19</v>
      </c>
      <c r="C43" s="7">
        <v>0.01</v>
      </c>
      <c r="D43" s="9">
        <v>2800</v>
      </c>
      <c r="E43" s="65">
        <v>28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68</v>
      </c>
      <c r="C44" s="7">
        <v>0.01</v>
      </c>
      <c r="D44" s="9">
        <v>2400</v>
      </c>
      <c r="E44" s="65">
        <v>24</v>
      </c>
      <c r="F44" s="2"/>
      <c r="G44" s="23"/>
      <c r="H44" s="23"/>
    </row>
    <row r="45" spans="1:8" x14ac:dyDescent="0.25">
      <c r="A45" s="2">
        <f t="shared" si="0"/>
        <v>42</v>
      </c>
      <c r="B45" s="8" t="s">
        <v>17</v>
      </c>
      <c r="C45" s="7">
        <v>0.01</v>
      </c>
      <c r="D45" s="9">
        <v>3850</v>
      </c>
      <c r="E45" s="65">
        <v>39</v>
      </c>
      <c r="F45" s="2"/>
      <c r="G45" s="23"/>
      <c r="H45" s="23"/>
    </row>
    <row r="46" spans="1:8" x14ac:dyDescent="0.25">
      <c r="A46" s="2">
        <f t="shared" si="0"/>
        <v>43</v>
      </c>
      <c r="B46" s="8" t="s">
        <v>20</v>
      </c>
      <c r="C46" s="7">
        <v>0.01</v>
      </c>
      <c r="D46" s="9">
        <v>1250</v>
      </c>
      <c r="E46" s="65">
        <v>13</v>
      </c>
      <c r="F46" s="2"/>
      <c r="G46" s="23"/>
      <c r="H46" s="23"/>
    </row>
    <row r="47" spans="1:8" x14ac:dyDescent="0.25">
      <c r="A47" s="2">
        <f t="shared" si="0"/>
        <v>44</v>
      </c>
      <c r="B47" s="60" t="s">
        <v>69</v>
      </c>
      <c r="C47" s="7">
        <v>0.01</v>
      </c>
      <c r="D47" s="9">
        <v>700</v>
      </c>
      <c r="E47" s="65">
        <v>7</v>
      </c>
      <c r="F47" s="2"/>
      <c r="G47" s="23"/>
      <c r="H47" s="23"/>
    </row>
    <row r="48" spans="1:8" x14ac:dyDescent="0.25">
      <c r="A48" s="2">
        <f t="shared" si="0"/>
        <v>45</v>
      </c>
      <c r="B48" s="8" t="s">
        <v>24</v>
      </c>
      <c r="C48" s="7">
        <v>0.01</v>
      </c>
      <c r="D48" s="9">
        <v>7500</v>
      </c>
      <c r="E48" s="65">
        <v>75</v>
      </c>
      <c r="F48" s="2"/>
      <c r="G48" s="23"/>
      <c r="H48" s="23"/>
    </row>
    <row r="49" spans="1:8" x14ac:dyDescent="0.25">
      <c r="A49" s="2"/>
      <c r="B49" s="2"/>
      <c r="C49" s="7"/>
      <c r="D49" s="11">
        <f>SUM(D5:D48)</f>
        <v>586576</v>
      </c>
      <c r="E49" s="11">
        <f>SUM(E5:E48)</f>
        <v>5862</v>
      </c>
      <c r="F49" s="2"/>
      <c r="G49" s="23"/>
    </row>
    <row r="50" spans="1:8" x14ac:dyDescent="0.25">
      <c r="A50" s="2"/>
      <c r="B50" s="2"/>
      <c r="C50" s="7"/>
      <c r="D50" s="11"/>
      <c r="E50" s="11"/>
      <c r="F50" s="2"/>
      <c r="G50" s="23"/>
    </row>
    <row r="51" spans="1:8" x14ac:dyDescent="0.25">
      <c r="A51" s="2"/>
      <c r="B51" s="2"/>
      <c r="C51" s="6"/>
      <c r="D51" s="11"/>
      <c r="E51" s="11"/>
      <c r="F51" s="2"/>
      <c r="G51" s="23"/>
    </row>
    <row r="52" spans="1:8" x14ac:dyDescent="0.25">
      <c r="A52" s="3" t="s">
        <v>0</v>
      </c>
      <c r="B52" s="4" t="s">
        <v>1</v>
      </c>
      <c r="C52" s="4" t="s">
        <v>2</v>
      </c>
      <c r="D52" s="5"/>
      <c r="E52" s="5" t="s">
        <v>4</v>
      </c>
      <c r="F52" s="4" t="s">
        <v>5</v>
      </c>
      <c r="G52" s="23"/>
    </row>
    <row r="53" spans="1:8" x14ac:dyDescent="0.25">
      <c r="A53" s="2"/>
      <c r="B53" s="6" t="s">
        <v>12</v>
      </c>
      <c r="C53" s="2"/>
      <c r="D53" s="2"/>
      <c r="E53" s="2"/>
      <c r="F53" s="2"/>
      <c r="G53" s="23"/>
    </row>
    <row r="54" spans="1:8" x14ac:dyDescent="0.25">
      <c r="A54" s="2">
        <v>1</v>
      </c>
      <c r="B54" s="8" t="s">
        <v>49</v>
      </c>
      <c r="C54" s="12">
        <v>0.02</v>
      </c>
      <c r="D54" s="9">
        <v>1600</v>
      </c>
      <c r="E54" s="66">
        <v>32</v>
      </c>
      <c r="F54" s="2"/>
      <c r="G54" s="23"/>
      <c r="H54" s="23"/>
    </row>
    <row r="55" spans="1:8" x14ac:dyDescent="0.25">
      <c r="A55" s="2">
        <f t="shared" ref="A55:A70" si="1">A54+1</f>
        <v>2</v>
      </c>
      <c r="B55" s="8" t="s">
        <v>34</v>
      </c>
      <c r="C55" s="12">
        <v>0.02</v>
      </c>
      <c r="D55" s="9">
        <v>18200</v>
      </c>
      <c r="E55" s="66">
        <v>364</v>
      </c>
      <c r="F55" s="2"/>
      <c r="G55" s="23"/>
      <c r="H55" s="23"/>
    </row>
    <row r="56" spans="1:8" x14ac:dyDescent="0.25">
      <c r="A56" s="2">
        <f t="shared" si="1"/>
        <v>3</v>
      </c>
      <c r="B56" s="8" t="s">
        <v>35</v>
      </c>
      <c r="C56" s="12">
        <v>0.02</v>
      </c>
      <c r="D56" s="9">
        <v>700</v>
      </c>
      <c r="E56" s="66">
        <v>14</v>
      </c>
      <c r="F56" s="2"/>
      <c r="G56" s="23"/>
      <c r="H56" s="23"/>
    </row>
    <row r="57" spans="1:8" x14ac:dyDescent="0.25">
      <c r="A57" s="2">
        <f t="shared" si="1"/>
        <v>4</v>
      </c>
      <c r="B57" s="8" t="s">
        <v>29</v>
      </c>
      <c r="C57" s="12">
        <v>0.02</v>
      </c>
      <c r="D57" s="9">
        <v>2100</v>
      </c>
      <c r="E57" s="66">
        <v>42</v>
      </c>
      <c r="F57" s="2"/>
      <c r="G57" s="23"/>
      <c r="H57" s="23"/>
    </row>
    <row r="58" spans="1:8" x14ac:dyDescent="0.25">
      <c r="A58" s="2">
        <f t="shared" si="1"/>
        <v>5</v>
      </c>
      <c r="B58" s="8" t="s">
        <v>70</v>
      </c>
      <c r="C58" s="12">
        <v>0.02</v>
      </c>
      <c r="D58" s="9">
        <v>25100</v>
      </c>
      <c r="E58" s="66">
        <v>502</v>
      </c>
      <c r="F58" s="2"/>
      <c r="G58" s="23"/>
      <c r="H58" s="23"/>
    </row>
    <row r="59" spans="1:8" x14ac:dyDescent="0.25">
      <c r="A59" s="2">
        <f t="shared" si="1"/>
        <v>6</v>
      </c>
      <c r="B59" s="8" t="s">
        <v>70</v>
      </c>
      <c r="C59" s="12">
        <v>0.02</v>
      </c>
      <c r="D59" s="9">
        <v>18100</v>
      </c>
      <c r="E59" s="66">
        <v>362</v>
      </c>
      <c r="F59" s="2"/>
      <c r="G59" s="23"/>
      <c r="H59" s="23"/>
    </row>
    <row r="60" spans="1:8" x14ac:dyDescent="0.25">
      <c r="A60" s="2">
        <f t="shared" si="1"/>
        <v>7</v>
      </c>
      <c r="B60" s="8" t="s">
        <v>71</v>
      </c>
      <c r="C60" s="12">
        <v>0.02</v>
      </c>
      <c r="D60" s="9">
        <v>10000</v>
      </c>
      <c r="E60" s="66">
        <v>200</v>
      </c>
      <c r="F60" s="2"/>
      <c r="G60" s="23"/>
      <c r="H60" s="23"/>
    </row>
    <row r="61" spans="1:8" x14ac:dyDescent="0.25">
      <c r="A61" s="2">
        <f t="shared" si="1"/>
        <v>8</v>
      </c>
      <c r="B61" s="8" t="s">
        <v>71</v>
      </c>
      <c r="C61" s="12">
        <v>0.02</v>
      </c>
      <c r="D61" s="9">
        <v>8000</v>
      </c>
      <c r="E61" s="66">
        <v>160</v>
      </c>
      <c r="F61" s="2"/>
      <c r="G61" s="23"/>
      <c r="H61" s="23"/>
    </row>
    <row r="62" spans="1:8" x14ac:dyDescent="0.25">
      <c r="A62" s="2">
        <f t="shared" si="1"/>
        <v>9</v>
      </c>
      <c r="B62" s="8" t="s">
        <v>35</v>
      </c>
      <c r="C62" s="12">
        <v>0.02</v>
      </c>
      <c r="D62" s="9">
        <v>700</v>
      </c>
      <c r="E62" s="67">
        <v>14</v>
      </c>
      <c r="F62" s="2"/>
      <c r="G62" s="23"/>
      <c r="H62" s="23"/>
    </row>
    <row r="63" spans="1:8" x14ac:dyDescent="0.25">
      <c r="A63" s="2">
        <f t="shared" si="1"/>
        <v>10</v>
      </c>
      <c r="B63" s="8" t="s">
        <v>29</v>
      </c>
      <c r="C63" s="12">
        <v>0.02</v>
      </c>
      <c r="D63" s="9">
        <v>700</v>
      </c>
      <c r="E63" s="67">
        <v>14</v>
      </c>
      <c r="F63" s="2"/>
      <c r="G63" s="23"/>
      <c r="H63" s="23"/>
    </row>
    <row r="64" spans="1:8" x14ac:dyDescent="0.25">
      <c r="A64" s="2">
        <f t="shared" si="1"/>
        <v>11</v>
      </c>
      <c r="B64" s="8" t="s">
        <v>34</v>
      </c>
      <c r="C64" s="12">
        <v>0.02</v>
      </c>
      <c r="D64" s="9">
        <v>45750</v>
      </c>
      <c r="E64" s="67">
        <v>915</v>
      </c>
      <c r="F64" s="2"/>
      <c r="G64" s="23"/>
      <c r="H64" s="23"/>
    </row>
    <row r="65" spans="1:8" x14ac:dyDescent="0.25">
      <c r="A65" s="2">
        <f t="shared" si="1"/>
        <v>12</v>
      </c>
      <c r="B65" s="8" t="s">
        <v>35</v>
      </c>
      <c r="C65" s="12">
        <v>0.02</v>
      </c>
      <c r="D65" s="9">
        <v>2800</v>
      </c>
      <c r="E65" s="67">
        <v>56</v>
      </c>
      <c r="F65" s="2"/>
      <c r="G65" s="23"/>
      <c r="H65" s="23"/>
    </row>
    <row r="66" spans="1:8" x14ac:dyDescent="0.25">
      <c r="A66" s="2">
        <f t="shared" si="1"/>
        <v>13</v>
      </c>
      <c r="B66" s="8" t="s">
        <v>29</v>
      </c>
      <c r="C66" s="12">
        <v>0.02</v>
      </c>
      <c r="D66" s="9">
        <v>1400</v>
      </c>
      <c r="E66" s="67">
        <v>28</v>
      </c>
      <c r="F66" s="2"/>
      <c r="G66" s="23"/>
      <c r="H66" s="23"/>
    </row>
    <row r="67" spans="1:8" x14ac:dyDescent="0.25">
      <c r="A67" s="2">
        <f t="shared" si="1"/>
        <v>14</v>
      </c>
      <c r="B67" s="8" t="s">
        <v>34</v>
      </c>
      <c r="C67" s="12">
        <v>0.02</v>
      </c>
      <c r="D67" s="9">
        <v>13635</v>
      </c>
      <c r="E67" s="67">
        <v>272</v>
      </c>
      <c r="F67" s="2"/>
      <c r="G67" s="23"/>
      <c r="H67" s="23"/>
    </row>
    <row r="68" spans="1:8" x14ac:dyDescent="0.25">
      <c r="A68" s="2">
        <f t="shared" si="1"/>
        <v>15</v>
      </c>
      <c r="B68" s="8" t="s">
        <v>34</v>
      </c>
      <c r="C68" s="12">
        <v>0.02</v>
      </c>
      <c r="D68" s="9">
        <v>17150</v>
      </c>
      <c r="E68" s="67">
        <v>343</v>
      </c>
      <c r="F68" s="2"/>
      <c r="G68" s="23"/>
      <c r="H68" s="23"/>
    </row>
    <row r="69" spans="1:8" x14ac:dyDescent="0.25">
      <c r="A69" s="2">
        <f t="shared" si="1"/>
        <v>16</v>
      </c>
      <c r="B69" s="8" t="s">
        <v>29</v>
      </c>
      <c r="C69" s="12">
        <v>0.02</v>
      </c>
      <c r="D69" s="9">
        <v>700</v>
      </c>
      <c r="E69" s="67">
        <v>14</v>
      </c>
      <c r="F69" s="2"/>
      <c r="G69" s="23"/>
      <c r="H69" s="23"/>
    </row>
    <row r="70" spans="1:8" x14ac:dyDescent="0.25">
      <c r="A70" s="2">
        <f t="shared" si="1"/>
        <v>17</v>
      </c>
      <c r="B70" s="8" t="s">
        <v>35</v>
      </c>
      <c r="C70" s="12">
        <v>0.02</v>
      </c>
      <c r="D70" s="9">
        <v>2100</v>
      </c>
      <c r="E70" s="67">
        <v>42</v>
      </c>
      <c r="F70" s="2"/>
      <c r="G70" s="23"/>
      <c r="H70" s="23"/>
    </row>
    <row r="71" spans="1:8" x14ac:dyDescent="0.25">
      <c r="A71" s="2"/>
      <c r="B71" s="8"/>
      <c r="C71" s="6" t="s">
        <v>15</v>
      </c>
      <c r="D71" s="54">
        <f>SUM(D54:D70)</f>
        <v>168735</v>
      </c>
      <c r="E71" s="55">
        <f>SUM(E54:E70)</f>
        <v>3374</v>
      </c>
      <c r="F71" s="2"/>
    </row>
    <row r="72" spans="1:8" x14ac:dyDescent="0.25">
      <c r="A72" s="2"/>
      <c r="B72" s="8"/>
      <c r="C72" s="2"/>
      <c r="D72" s="54"/>
      <c r="E72" s="55"/>
      <c r="F72" s="2"/>
    </row>
    <row r="73" spans="1:8" x14ac:dyDescent="0.25">
      <c r="A73" s="3" t="s">
        <v>0</v>
      </c>
      <c r="B73" s="4" t="s">
        <v>1</v>
      </c>
      <c r="C73" s="4" t="s">
        <v>2</v>
      </c>
      <c r="D73" s="5" t="s">
        <v>3</v>
      </c>
      <c r="E73" s="53" t="s">
        <v>4</v>
      </c>
      <c r="F73" s="4" t="s">
        <v>5</v>
      </c>
    </row>
    <row r="74" spans="1:8" x14ac:dyDescent="0.25">
      <c r="A74" s="2"/>
      <c r="B74" s="16" t="s">
        <v>72</v>
      </c>
      <c r="C74" s="14">
        <v>0.05</v>
      </c>
      <c r="D74" s="42">
        <v>10000</v>
      </c>
      <c r="E74" s="43">
        <f>D74*5/100</f>
        <v>500</v>
      </c>
      <c r="F74" s="2"/>
    </row>
    <row r="75" spans="1:8" x14ac:dyDescent="0.25">
      <c r="A75" s="2"/>
      <c r="B75" s="16" t="s">
        <v>73</v>
      </c>
      <c r="C75" s="14">
        <v>0.05</v>
      </c>
      <c r="D75" s="42">
        <v>15000</v>
      </c>
      <c r="E75" s="43">
        <f t="shared" ref="E75" si="2">D75*5/100</f>
        <v>750</v>
      </c>
      <c r="F75" s="2"/>
    </row>
    <row r="76" spans="1:8" x14ac:dyDescent="0.25">
      <c r="A76" s="2"/>
      <c r="B76" s="16"/>
      <c r="C76" s="14"/>
      <c r="D76" s="49"/>
      <c r="E76" s="69"/>
      <c r="F76" s="2"/>
    </row>
    <row r="77" spans="1:8" x14ac:dyDescent="0.25">
      <c r="A77" s="2"/>
      <c r="B77" s="16"/>
      <c r="C77" s="14"/>
      <c r="D77" s="49"/>
      <c r="E77" s="69"/>
      <c r="F77" s="2"/>
    </row>
    <row r="78" spans="1:8" x14ac:dyDescent="0.25">
      <c r="A78" s="2"/>
      <c r="B78" s="16"/>
      <c r="C78" s="68"/>
      <c r="D78" s="49"/>
      <c r="E78" s="69"/>
      <c r="F78" s="2"/>
    </row>
    <row r="79" spans="1:8" ht="15.75" thickBot="1" x14ac:dyDescent="0.3">
      <c r="A79" s="2"/>
      <c r="B79" s="44" t="s">
        <v>6</v>
      </c>
      <c r="C79" s="35"/>
      <c r="D79" s="21">
        <f>SUM(D74:D75)</f>
        <v>25000</v>
      </c>
      <c r="E79" s="21">
        <f>SUM(E74:E75)</f>
        <v>1250</v>
      </c>
      <c r="F79" s="2"/>
    </row>
    <row r="80" spans="1:8" ht="15.75" thickTop="1" x14ac:dyDescent="0.25">
      <c r="A80" s="2"/>
      <c r="B80" s="16"/>
      <c r="C80" s="45"/>
      <c r="D80" s="46"/>
      <c r="E80" s="46"/>
      <c r="F80" s="2"/>
    </row>
    <row r="81" spans="1:8" x14ac:dyDescent="0.25">
      <c r="A81" s="2"/>
      <c r="B81" s="8" t="s">
        <v>81</v>
      </c>
      <c r="C81" s="48">
        <v>0.1</v>
      </c>
      <c r="D81" s="9">
        <v>18100</v>
      </c>
      <c r="E81" s="13">
        <v>1810</v>
      </c>
      <c r="F81" s="2"/>
    </row>
    <row r="82" spans="1:8" x14ac:dyDescent="0.25">
      <c r="A82" s="2"/>
      <c r="B82" s="8" t="s">
        <v>81</v>
      </c>
      <c r="C82" s="48">
        <v>0.1</v>
      </c>
      <c r="D82" s="9">
        <v>62016</v>
      </c>
      <c r="E82" s="13">
        <v>6202</v>
      </c>
      <c r="F82" s="2"/>
    </row>
    <row r="83" spans="1:8" x14ac:dyDescent="0.25">
      <c r="A83" s="2"/>
      <c r="B83" s="8" t="s">
        <v>81</v>
      </c>
      <c r="C83" s="48">
        <v>0.1</v>
      </c>
      <c r="D83" s="9">
        <v>3276</v>
      </c>
      <c r="E83" s="13">
        <v>328</v>
      </c>
      <c r="F83" s="2"/>
    </row>
    <row r="84" spans="1:8" x14ac:dyDescent="0.25">
      <c r="A84" s="2"/>
      <c r="B84" s="8" t="s">
        <v>82</v>
      </c>
      <c r="C84" s="48">
        <v>0.1</v>
      </c>
      <c r="D84" s="9">
        <v>45770</v>
      </c>
      <c r="E84" s="13">
        <v>4577</v>
      </c>
      <c r="F84" s="2"/>
    </row>
    <row r="85" spans="1:8" x14ac:dyDescent="0.25">
      <c r="A85" s="2"/>
      <c r="B85" s="8" t="s">
        <v>81</v>
      </c>
      <c r="C85" s="48">
        <v>0.1</v>
      </c>
      <c r="D85" s="9">
        <v>25100</v>
      </c>
      <c r="E85" s="13">
        <v>2510</v>
      </c>
      <c r="F85" s="2"/>
    </row>
    <row r="86" spans="1:8" x14ac:dyDescent="0.25">
      <c r="A86" s="2"/>
      <c r="B86" s="8" t="s">
        <v>83</v>
      </c>
      <c r="C86" s="48">
        <v>0.1</v>
      </c>
      <c r="D86" s="9">
        <v>93024</v>
      </c>
      <c r="E86" s="13">
        <v>9302</v>
      </c>
      <c r="F86" s="2"/>
    </row>
    <row r="87" spans="1:8" x14ac:dyDescent="0.25">
      <c r="A87" s="2"/>
      <c r="B87" s="8" t="s">
        <v>52</v>
      </c>
      <c r="C87" s="48">
        <v>0.1</v>
      </c>
      <c r="D87" s="9">
        <v>62016</v>
      </c>
      <c r="E87" s="13">
        <v>6202</v>
      </c>
      <c r="F87" s="2"/>
    </row>
    <row r="88" spans="1:8" x14ac:dyDescent="0.25">
      <c r="A88" s="2"/>
      <c r="B88" s="8" t="s">
        <v>52</v>
      </c>
      <c r="C88" s="48">
        <v>0.1</v>
      </c>
      <c r="D88" s="9">
        <v>9445</v>
      </c>
      <c r="E88" s="13">
        <v>945</v>
      </c>
      <c r="F88" s="2"/>
    </row>
    <row r="89" spans="1:8" x14ac:dyDescent="0.25">
      <c r="A89" s="2"/>
      <c r="B89" s="8" t="s">
        <v>84</v>
      </c>
      <c r="C89" s="48"/>
      <c r="D89" s="42">
        <v>47420</v>
      </c>
      <c r="E89" s="13">
        <v>4742</v>
      </c>
      <c r="F89" s="2"/>
      <c r="H89" s="16"/>
    </row>
    <row r="90" spans="1:8" x14ac:dyDescent="0.25">
      <c r="A90" s="2"/>
      <c r="B90" s="16"/>
      <c r="C90" s="48"/>
      <c r="D90" s="59"/>
      <c r="E90" s="9"/>
      <c r="F90" s="2"/>
    </row>
    <row r="91" spans="1:8" ht="15.75" thickBot="1" x14ac:dyDescent="0.3">
      <c r="B91" s="50"/>
      <c r="C91" s="6" t="s">
        <v>15</v>
      </c>
      <c r="D91" s="58">
        <f>SUM(D81:D90)</f>
        <v>366167</v>
      </c>
      <c r="E91" s="58">
        <f>SUM(E81:E90)</f>
        <v>36618</v>
      </c>
    </row>
    <row r="92" spans="1:8" ht="15.75" thickTop="1" x14ac:dyDescent="0.25"/>
    <row r="93" spans="1:8" ht="16.5" thickBot="1" x14ac:dyDescent="0.3">
      <c r="C93" s="61" t="s">
        <v>14</v>
      </c>
      <c r="D93" s="62">
        <f>D49+D71+D91+D79</f>
        <v>1146478</v>
      </c>
      <c r="E93" s="62">
        <f>E49+E71+E91+E79</f>
        <v>47104</v>
      </c>
    </row>
    <row r="94" spans="1:8" ht="15.75" thickTop="1" x14ac:dyDescent="0.25"/>
    <row r="95" spans="1:8" x14ac:dyDescent="0.25">
      <c r="G95" s="23"/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933F-D1CA-450C-BA90-BBBA61D9BDE9}">
  <dimension ref="A1:H81"/>
  <sheetViews>
    <sheetView topLeftCell="A64" workbookViewId="0">
      <selection activeCell="B33" sqref="B33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8" t="s">
        <v>74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19</v>
      </c>
      <c r="C5" s="7">
        <v>0.01</v>
      </c>
      <c r="D5" s="9">
        <v>3500</v>
      </c>
      <c r="E5" s="13">
        <v>35</v>
      </c>
      <c r="F5" s="2"/>
      <c r="G5" s="23"/>
      <c r="H5" s="23"/>
    </row>
    <row r="6" spans="1:8" x14ac:dyDescent="0.25">
      <c r="A6" s="2">
        <f t="shared" ref="A6:A51" si="0">A5+1</f>
        <v>3</v>
      </c>
      <c r="B6" s="8" t="s">
        <v>54</v>
      </c>
      <c r="C6" s="7">
        <v>0.01</v>
      </c>
      <c r="D6" s="9">
        <v>3125</v>
      </c>
      <c r="E6" s="13">
        <v>31</v>
      </c>
      <c r="F6" s="2"/>
      <c r="G6" s="23"/>
      <c r="H6" s="23"/>
    </row>
    <row r="7" spans="1:8" x14ac:dyDescent="0.25">
      <c r="A7" s="2">
        <f t="shared" si="0"/>
        <v>4</v>
      </c>
      <c r="B7" s="8" t="s">
        <v>9</v>
      </c>
      <c r="C7" s="7">
        <v>0.01</v>
      </c>
      <c r="D7" s="9">
        <v>4600</v>
      </c>
      <c r="E7" s="13">
        <v>46</v>
      </c>
      <c r="F7" s="2"/>
      <c r="G7" s="23"/>
      <c r="H7" s="23"/>
    </row>
    <row r="8" spans="1:8" x14ac:dyDescent="0.25">
      <c r="A8" s="2">
        <f t="shared" si="0"/>
        <v>5</v>
      </c>
      <c r="B8" s="8" t="s">
        <v>42</v>
      </c>
      <c r="C8" s="7">
        <v>0.01</v>
      </c>
      <c r="D8" s="9">
        <v>10375</v>
      </c>
      <c r="E8" s="13">
        <v>103</v>
      </c>
      <c r="F8" s="2"/>
      <c r="G8" s="23"/>
      <c r="H8" s="23"/>
    </row>
    <row r="9" spans="1:8" x14ac:dyDescent="0.25">
      <c r="A9" s="2">
        <f t="shared" si="0"/>
        <v>6</v>
      </c>
      <c r="B9" s="8" t="s">
        <v>10</v>
      </c>
      <c r="C9" s="7">
        <v>0.01</v>
      </c>
      <c r="D9" s="9">
        <v>6400</v>
      </c>
      <c r="E9" s="13">
        <v>64</v>
      </c>
      <c r="F9" s="2"/>
      <c r="G9" s="23"/>
      <c r="H9" s="23"/>
    </row>
    <row r="10" spans="1:8" x14ac:dyDescent="0.25">
      <c r="A10" s="2">
        <f t="shared" si="0"/>
        <v>7</v>
      </c>
      <c r="B10" s="8" t="s">
        <v>43</v>
      </c>
      <c r="C10" s="7">
        <v>0.01</v>
      </c>
      <c r="D10" s="9">
        <v>3300</v>
      </c>
      <c r="E10" s="13">
        <v>33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67</v>
      </c>
      <c r="C11" s="7">
        <v>0.01</v>
      </c>
      <c r="D11" s="9">
        <v>20000</v>
      </c>
      <c r="E11" s="13">
        <v>200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21</v>
      </c>
      <c r="C12" s="7">
        <v>0.01</v>
      </c>
      <c r="D12" s="9">
        <v>20000</v>
      </c>
      <c r="E12" s="13">
        <v>200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16</v>
      </c>
      <c r="C13" s="7">
        <v>0.01</v>
      </c>
      <c r="D13" s="9">
        <v>100000</v>
      </c>
      <c r="E13" s="13">
        <v>1000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56</v>
      </c>
      <c r="C14" s="7">
        <v>0.01</v>
      </c>
      <c r="D14" s="9">
        <v>30000</v>
      </c>
      <c r="E14" s="13">
        <v>300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54</v>
      </c>
      <c r="C15" s="7">
        <v>0.01</v>
      </c>
      <c r="D15" s="9">
        <v>3125</v>
      </c>
      <c r="E15" s="13">
        <v>31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18</v>
      </c>
      <c r="C16" s="7">
        <v>0.01</v>
      </c>
      <c r="D16" s="9">
        <v>3600</v>
      </c>
      <c r="E16" s="13">
        <v>36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9</v>
      </c>
      <c r="C17" s="7">
        <v>0.01</v>
      </c>
      <c r="D17" s="9">
        <v>5150</v>
      </c>
      <c r="E17" s="13">
        <v>51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42</v>
      </c>
      <c r="C18" s="7">
        <v>0.01</v>
      </c>
      <c r="D18" s="9">
        <v>12975</v>
      </c>
      <c r="E18" s="13">
        <v>130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10</v>
      </c>
      <c r="C19" s="7">
        <v>0.01</v>
      </c>
      <c r="D19" s="9">
        <v>6400</v>
      </c>
      <c r="E19" s="13">
        <v>64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21</v>
      </c>
      <c r="C20" s="7">
        <v>0.01</v>
      </c>
      <c r="D20" s="9">
        <v>20000</v>
      </c>
      <c r="E20" s="13">
        <v>200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32</v>
      </c>
      <c r="C21" s="7">
        <v>0.01</v>
      </c>
      <c r="D21" s="9">
        <v>100000</v>
      </c>
      <c r="E21" s="13">
        <v>1000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43</v>
      </c>
      <c r="C22" s="7">
        <v>0.01</v>
      </c>
      <c r="D22" s="9">
        <v>3850</v>
      </c>
      <c r="E22" s="13">
        <v>39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42</v>
      </c>
      <c r="C23" s="7">
        <v>0.01</v>
      </c>
      <c r="D23" s="9">
        <v>9775</v>
      </c>
      <c r="E23" s="13">
        <v>98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10</v>
      </c>
      <c r="C24" s="7">
        <v>0.01</v>
      </c>
      <c r="D24" s="9">
        <v>8800</v>
      </c>
      <c r="E24" s="13">
        <v>88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54</v>
      </c>
      <c r="C25" s="7">
        <v>0.01</v>
      </c>
      <c r="D25" s="9">
        <v>2900</v>
      </c>
      <c r="E25" s="13">
        <v>29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18</v>
      </c>
      <c r="C26" s="7">
        <v>0.01</v>
      </c>
      <c r="D26" s="9">
        <v>7200</v>
      </c>
      <c r="E26" s="13">
        <v>72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9</v>
      </c>
      <c r="C27" s="7">
        <v>0.01</v>
      </c>
      <c r="D27" s="9">
        <v>2650</v>
      </c>
      <c r="E27" s="13">
        <v>26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19</v>
      </c>
      <c r="C28" s="7">
        <v>0.01</v>
      </c>
      <c r="D28" s="9">
        <v>2800</v>
      </c>
      <c r="E28" s="13">
        <v>28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76</v>
      </c>
      <c r="C29" s="7">
        <v>0.01</v>
      </c>
      <c r="D29" s="9">
        <v>50000</v>
      </c>
      <c r="E29" s="13">
        <v>500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16</v>
      </c>
      <c r="C30" s="7">
        <v>0.01</v>
      </c>
      <c r="D30" s="9">
        <v>50000</v>
      </c>
      <c r="E30" s="13">
        <v>500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32</v>
      </c>
      <c r="C31" s="7">
        <v>0.01</v>
      </c>
      <c r="D31" s="9">
        <v>50000</v>
      </c>
      <c r="E31" s="13">
        <v>500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64</v>
      </c>
      <c r="C32" s="7">
        <v>0.01</v>
      </c>
      <c r="D32" s="9">
        <v>19264</v>
      </c>
      <c r="E32" s="13">
        <v>193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54</v>
      </c>
      <c r="C33" s="7">
        <v>0.01</v>
      </c>
      <c r="D33" s="9">
        <v>2500</v>
      </c>
      <c r="E33" s="13">
        <v>25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18</v>
      </c>
      <c r="C34" s="7">
        <v>0.01</v>
      </c>
      <c r="D34" s="9">
        <v>7200</v>
      </c>
      <c r="E34" s="13">
        <v>72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9</v>
      </c>
      <c r="C35" s="7">
        <v>0.01</v>
      </c>
      <c r="D35" s="9">
        <v>3750</v>
      </c>
      <c r="E35" s="13">
        <v>37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42</v>
      </c>
      <c r="C36" s="7">
        <v>0.01</v>
      </c>
      <c r="D36" s="9">
        <v>8950</v>
      </c>
      <c r="E36" s="13">
        <v>89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10</v>
      </c>
      <c r="C37" s="7">
        <v>0.01</v>
      </c>
      <c r="D37" s="9">
        <v>7300</v>
      </c>
      <c r="E37" s="13">
        <v>73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19</v>
      </c>
      <c r="C38" s="7">
        <v>0.01</v>
      </c>
      <c r="D38" s="9">
        <v>3500</v>
      </c>
      <c r="E38" s="13">
        <v>35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77</v>
      </c>
      <c r="C39" s="7">
        <v>0.01</v>
      </c>
      <c r="D39" s="9">
        <v>17000</v>
      </c>
      <c r="E39" s="13">
        <v>170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16</v>
      </c>
      <c r="C40" s="7">
        <v>0.01</v>
      </c>
      <c r="D40" s="9">
        <v>30000</v>
      </c>
      <c r="E40" s="13">
        <v>300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76</v>
      </c>
      <c r="C41" s="7">
        <v>0.01</v>
      </c>
      <c r="D41" s="9">
        <v>50000</v>
      </c>
      <c r="E41" s="13">
        <v>500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43</v>
      </c>
      <c r="C42" s="7">
        <v>0.01</v>
      </c>
      <c r="D42" s="9">
        <v>3300</v>
      </c>
      <c r="E42" s="13">
        <v>33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76</v>
      </c>
      <c r="C43" s="7">
        <v>0.01</v>
      </c>
      <c r="D43" s="9">
        <v>25000</v>
      </c>
      <c r="E43" s="13">
        <v>250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54</v>
      </c>
      <c r="C44" s="7">
        <v>0.01</v>
      </c>
      <c r="D44" s="9">
        <v>1250</v>
      </c>
      <c r="E44" s="13">
        <v>12</v>
      </c>
      <c r="F44" s="2"/>
      <c r="G44" s="23"/>
      <c r="H44" s="23"/>
    </row>
    <row r="45" spans="1:8" x14ac:dyDescent="0.25">
      <c r="A45" s="2">
        <f t="shared" si="0"/>
        <v>42</v>
      </c>
      <c r="B45" s="8" t="s">
        <v>18</v>
      </c>
      <c r="C45" s="7">
        <v>0.01</v>
      </c>
      <c r="D45" s="9">
        <v>7200</v>
      </c>
      <c r="E45" s="13">
        <v>72</v>
      </c>
      <c r="F45" s="2"/>
      <c r="G45" s="23"/>
      <c r="H45" s="23"/>
    </row>
    <row r="46" spans="1:8" x14ac:dyDescent="0.25">
      <c r="A46" s="2">
        <f t="shared" si="0"/>
        <v>43</v>
      </c>
      <c r="B46" s="8" t="s">
        <v>9</v>
      </c>
      <c r="C46" s="7">
        <v>0.01</v>
      </c>
      <c r="D46" s="9">
        <v>2650</v>
      </c>
      <c r="E46" s="13">
        <v>26</v>
      </c>
      <c r="F46" s="2"/>
      <c r="G46" s="23"/>
      <c r="H46" s="23"/>
    </row>
    <row r="47" spans="1:8" x14ac:dyDescent="0.25">
      <c r="A47" s="2">
        <f t="shared" si="0"/>
        <v>44</v>
      </c>
      <c r="B47" s="8" t="s">
        <v>57</v>
      </c>
      <c r="C47" s="7">
        <v>0.01</v>
      </c>
      <c r="D47" s="9">
        <v>3000</v>
      </c>
      <c r="E47" s="13">
        <v>30</v>
      </c>
      <c r="F47" s="2"/>
      <c r="G47" s="23"/>
      <c r="H47" s="23"/>
    </row>
    <row r="48" spans="1:8" x14ac:dyDescent="0.25">
      <c r="A48" s="2">
        <f t="shared" si="0"/>
        <v>45</v>
      </c>
      <c r="B48" s="8" t="s">
        <v>42</v>
      </c>
      <c r="C48" s="7">
        <v>0.01</v>
      </c>
      <c r="D48" s="9">
        <v>11250</v>
      </c>
      <c r="E48" s="13">
        <v>112</v>
      </c>
      <c r="F48" s="2"/>
      <c r="G48" s="23"/>
      <c r="H48" s="23"/>
    </row>
    <row r="49" spans="1:8" x14ac:dyDescent="0.25">
      <c r="A49" s="2">
        <f t="shared" si="0"/>
        <v>46</v>
      </c>
      <c r="B49" s="8" t="s">
        <v>10</v>
      </c>
      <c r="C49" s="7">
        <v>0.01</v>
      </c>
      <c r="D49" s="11">
        <v>8700</v>
      </c>
      <c r="E49" s="13">
        <v>87</v>
      </c>
      <c r="F49" s="2"/>
      <c r="G49" s="23"/>
      <c r="H49" s="23"/>
    </row>
    <row r="50" spans="1:8" x14ac:dyDescent="0.25">
      <c r="A50" s="2">
        <f t="shared" si="0"/>
        <v>47</v>
      </c>
      <c r="B50" s="8" t="s">
        <v>43</v>
      </c>
      <c r="C50" s="7">
        <v>0.01</v>
      </c>
      <c r="D50" s="11">
        <v>3300</v>
      </c>
      <c r="E50" s="13">
        <v>33</v>
      </c>
      <c r="F50" s="2"/>
      <c r="G50" s="23"/>
      <c r="H50" s="23"/>
    </row>
    <row r="51" spans="1:8" x14ac:dyDescent="0.25">
      <c r="A51" s="2">
        <f t="shared" si="0"/>
        <v>48</v>
      </c>
      <c r="B51" s="8" t="s">
        <v>20</v>
      </c>
      <c r="C51" s="7">
        <v>0.01</v>
      </c>
      <c r="D51" s="11">
        <v>8400</v>
      </c>
      <c r="E51" s="13">
        <v>84</v>
      </c>
      <c r="F51" s="2"/>
      <c r="G51" s="23"/>
      <c r="H51" s="23"/>
    </row>
    <row r="52" spans="1:8" x14ac:dyDescent="0.25">
      <c r="A52" s="2"/>
      <c r="B52" s="8"/>
      <c r="C52" s="6"/>
      <c r="D52" s="11">
        <f>SUM(D4:D51)</f>
        <v>764039</v>
      </c>
      <c r="E52" s="11">
        <f>SUM(E4:E51)</f>
        <v>7637</v>
      </c>
      <c r="F52" s="2"/>
      <c r="G52" s="23"/>
    </row>
    <row r="53" spans="1:8" x14ac:dyDescent="0.25">
      <c r="A53" s="2"/>
      <c r="B53" s="8"/>
      <c r="C53" s="6"/>
      <c r="D53" s="11"/>
      <c r="E53" s="11"/>
      <c r="F53" s="2"/>
      <c r="G53" s="23"/>
    </row>
    <row r="54" spans="1:8" x14ac:dyDescent="0.25">
      <c r="A54" s="2"/>
      <c r="B54" s="8"/>
      <c r="C54" s="6"/>
      <c r="D54" s="11"/>
      <c r="E54" s="11"/>
      <c r="F54" s="2"/>
      <c r="G54" s="23"/>
    </row>
    <row r="55" spans="1:8" x14ac:dyDescent="0.25">
      <c r="A55" s="2"/>
      <c r="B55" s="8"/>
      <c r="C55" s="6"/>
      <c r="D55" s="11"/>
      <c r="E55" s="11"/>
      <c r="F55" s="2"/>
      <c r="G55" s="23"/>
    </row>
    <row r="56" spans="1:8" x14ac:dyDescent="0.25">
      <c r="A56" s="3" t="s">
        <v>0</v>
      </c>
      <c r="B56" s="4" t="s">
        <v>1</v>
      </c>
      <c r="C56" s="4" t="s">
        <v>2</v>
      </c>
      <c r="D56" s="5"/>
      <c r="E56" s="5" t="s">
        <v>4</v>
      </c>
      <c r="F56" s="4" t="s">
        <v>5</v>
      </c>
      <c r="G56" s="23"/>
    </row>
    <row r="57" spans="1:8" x14ac:dyDescent="0.25">
      <c r="A57" s="2"/>
      <c r="B57" s="6" t="s">
        <v>12</v>
      </c>
      <c r="C57" s="2"/>
      <c r="D57" s="2"/>
      <c r="E57" s="2"/>
      <c r="F57" s="2"/>
      <c r="G57" s="23"/>
    </row>
    <row r="58" spans="1:8" x14ac:dyDescent="0.25">
      <c r="A58" s="2">
        <v>1</v>
      </c>
      <c r="B58" s="8" t="s">
        <v>26</v>
      </c>
      <c r="C58" s="12">
        <v>0.02</v>
      </c>
      <c r="D58" s="9">
        <v>1400</v>
      </c>
      <c r="E58" s="13">
        <v>28</v>
      </c>
      <c r="F58" s="2"/>
      <c r="G58" s="23"/>
      <c r="H58" s="23"/>
    </row>
    <row r="59" spans="1:8" x14ac:dyDescent="0.25">
      <c r="A59" s="2">
        <f t="shared" ref="A59:A68" si="1">A58+1</f>
        <v>2</v>
      </c>
      <c r="B59" s="8" t="s">
        <v>29</v>
      </c>
      <c r="C59" s="12">
        <v>0.02</v>
      </c>
      <c r="D59" s="9">
        <v>700</v>
      </c>
      <c r="E59" s="13">
        <v>14</v>
      </c>
      <c r="F59" s="2"/>
      <c r="G59" s="23"/>
      <c r="H59" s="23"/>
    </row>
    <row r="60" spans="1:8" x14ac:dyDescent="0.25">
      <c r="A60" s="2">
        <f t="shared" si="1"/>
        <v>3</v>
      </c>
      <c r="B60" s="8" t="s">
        <v>27</v>
      </c>
      <c r="C60" s="12">
        <v>0.02</v>
      </c>
      <c r="D60" s="9">
        <v>13635</v>
      </c>
      <c r="E60" s="13">
        <v>272</v>
      </c>
      <c r="F60" s="2"/>
      <c r="G60" s="23"/>
      <c r="H60" s="23"/>
    </row>
    <row r="61" spans="1:8" x14ac:dyDescent="0.25">
      <c r="A61" s="2">
        <f t="shared" si="1"/>
        <v>4</v>
      </c>
      <c r="B61" s="8" t="s">
        <v>27</v>
      </c>
      <c r="C61" s="12">
        <v>0.02</v>
      </c>
      <c r="D61" s="9">
        <v>13635</v>
      </c>
      <c r="E61" s="13">
        <v>272</v>
      </c>
      <c r="F61" s="2"/>
      <c r="G61" s="23"/>
      <c r="H61" s="23"/>
    </row>
    <row r="62" spans="1:8" x14ac:dyDescent="0.25">
      <c r="A62" s="2">
        <f t="shared" si="1"/>
        <v>5</v>
      </c>
      <c r="B62" s="8" t="s">
        <v>26</v>
      </c>
      <c r="C62" s="12">
        <v>0.02</v>
      </c>
      <c r="D62" s="9">
        <v>2100</v>
      </c>
      <c r="E62" s="13">
        <v>42</v>
      </c>
      <c r="F62" s="2"/>
      <c r="G62" s="23"/>
      <c r="H62" s="23"/>
    </row>
    <row r="63" spans="1:8" x14ac:dyDescent="0.25">
      <c r="A63" s="2">
        <f t="shared" si="1"/>
        <v>6</v>
      </c>
      <c r="B63" s="8" t="s">
        <v>27</v>
      </c>
      <c r="C63" s="12">
        <v>0.02</v>
      </c>
      <c r="D63" s="9">
        <v>8200</v>
      </c>
      <c r="E63" s="13">
        <v>164</v>
      </c>
      <c r="F63" s="2"/>
      <c r="G63" s="23"/>
      <c r="H63" s="23"/>
    </row>
    <row r="64" spans="1:8" x14ac:dyDescent="0.25">
      <c r="A64" s="2">
        <f t="shared" si="1"/>
        <v>7</v>
      </c>
      <c r="B64" s="8" t="s">
        <v>26</v>
      </c>
      <c r="C64" s="12">
        <v>0.02</v>
      </c>
      <c r="D64" s="9">
        <v>3500</v>
      </c>
      <c r="E64" s="13">
        <v>35</v>
      </c>
      <c r="F64" s="2"/>
      <c r="G64" s="23"/>
      <c r="H64" s="23"/>
    </row>
    <row r="65" spans="1:8" x14ac:dyDescent="0.25">
      <c r="A65" s="2">
        <f t="shared" si="1"/>
        <v>8</v>
      </c>
      <c r="B65" s="8" t="s">
        <v>27</v>
      </c>
      <c r="C65" s="12">
        <v>0.02</v>
      </c>
      <c r="D65" s="9">
        <v>19620</v>
      </c>
      <c r="E65" s="13">
        <v>392</v>
      </c>
      <c r="F65" s="2"/>
      <c r="G65" s="23"/>
      <c r="H65" s="23"/>
    </row>
    <row r="66" spans="1:8" x14ac:dyDescent="0.25">
      <c r="A66" s="2">
        <f t="shared" si="1"/>
        <v>9</v>
      </c>
      <c r="B66" s="8" t="s">
        <v>26</v>
      </c>
      <c r="C66" s="12">
        <v>0.02</v>
      </c>
      <c r="D66" s="9">
        <v>2100</v>
      </c>
      <c r="E66" s="13">
        <v>42</v>
      </c>
      <c r="F66" s="2"/>
      <c r="G66" s="23"/>
      <c r="H66" s="23"/>
    </row>
    <row r="67" spans="1:8" x14ac:dyDescent="0.25">
      <c r="A67" s="2">
        <f t="shared" si="1"/>
        <v>10</v>
      </c>
      <c r="B67" s="8" t="s">
        <v>27</v>
      </c>
      <c r="C67" s="12">
        <v>0.02</v>
      </c>
      <c r="D67" s="9">
        <v>22005</v>
      </c>
      <c r="E67" s="13">
        <v>440</v>
      </c>
      <c r="F67" s="2"/>
      <c r="G67" s="23"/>
      <c r="H67" s="23"/>
    </row>
    <row r="68" spans="1:8" x14ac:dyDescent="0.25">
      <c r="A68" s="2">
        <f t="shared" si="1"/>
        <v>11</v>
      </c>
      <c r="B68" s="8" t="s">
        <v>26</v>
      </c>
      <c r="C68" s="12">
        <v>0.02</v>
      </c>
      <c r="D68" s="9">
        <v>2100</v>
      </c>
      <c r="E68" s="13">
        <v>42</v>
      </c>
      <c r="F68" s="2"/>
      <c r="G68" s="23"/>
      <c r="H68" s="23"/>
    </row>
    <row r="69" spans="1:8" x14ac:dyDescent="0.25">
      <c r="A69" s="2"/>
      <c r="B69" s="8"/>
      <c r="C69" s="6" t="s">
        <v>15</v>
      </c>
      <c r="D69" s="54">
        <f>SUM(D58:D68)</f>
        <v>88995</v>
      </c>
      <c r="E69" s="55">
        <f>SUM(E58:E68)</f>
        <v>1743</v>
      </c>
      <c r="F69" s="2"/>
    </row>
    <row r="70" spans="1:8" x14ac:dyDescent="0.25">
      <c r="A70" s="2"/>
      <c r="B70" s="16"/>
      <c r="C70" s="45"/>
      <c r="D70" s="46"/>
      <c r="E70" s="46"/>
      <c r="F70" s="2"/>
    </row>
    <row r="71" spans="1:8" x14ac:dyDescent="0.25">
      <c r="A71" s="2"/>
      <c r="B71" s="8" t="s">
        <v>70</v>
      </c>
      <c r="C71" s="48">
        <v>0.1</v>
      </c>
      <c r="D71" s="9">
        <v>213350</v>
      </c>
      <c r="E71" s="13">
        <v>21335</v>
      </c>
      <c r="F71" s="2"/>
    </row>
    <row r="72" spans="1:8" x14ac:dyDescent="0.25">
      <c r="A72" s="2"/>
      <c r="B72" s="8" t="s">
        <v>70</v>
      </c>
      <c r="C72" s="48">
        <v>0.1</v>
      </c>
      <c r="D72" s="9">
        <v>24000</v>
      </c>
      <c r="E72" s="13">
        <v>2400</v>
      </c>
      <c r="F72" s="2"/>
    </row>
    <row r="73" spans="1:8" x14ac:dyDescent="0.25">
      <c r="A73" s="2"/>
      <c r="B73" s="16"/>
      <c r="C73" s="48"/>
      <c r="D73" s="59"/>
      <c r="E73" s="9"/>
      <c r="F73" s="2"/>
    </row>
    <row r="74" spans="1:8" ht="15.75" thickBot="1" x14ac:dyDescent="0.3">
      <c r="B74" s="50"/>
      <c r="C74" s="6" t="s">
        <v>15</v>
      </c>
      <c r="D74" s="58">
        <f>SUM(D71:D73)</f>
        <v>237350</v>
      </c>
      <c r="E74" s="58">
        <f>SUM(E71:E73)</f>
        <v>23735</v>
      </c>
    </row>
    <row r="75" spans="1:8" ht="15.75" thickTop="1" x14ac:dyDescent="0.25">
      <c r="B75" s="70"/>
      <c r="C75" s="71"/>
      <c r="D75" s="72"/>
      <c r="E75" s="72"/>
    </row>
    <row r="76" spans="1:8" x14ac:dyDescent="0.25">
      <c r="A76" s="2">
        <v>1</v>
      </c>
      <c r="B76" s="16" t="s">
        <v>8</v>
      </c>
      <c r="C76" s="17">
        <v>1E-3</v>
      </c>
      <c r="D76" s="5">
        <v>47000</v>
      </c>
      <c r="E76" s="5">
        <f>D76*C76</f>
        <v>47</v>
      </c>
    </row>
    <row r="77" spans="1:8" x14ac:dyDescent="0.25">
      <c r="B77" s="70"/>
      <c r="C77" s="71"/>
      <c r="D77" s="72"/>
      <c r="E77" s="72"/>
    </row>
    <row r="79" spans="1:8" ht="16.5" thickBot="1" x14ac:dyDescent="0.3">
      <c r="C79" s="61" t="s">
        <v>14</v>
      </c>
      <c r="D79" s="62">
        <f>D74+D52+D69+D76</f>
        <v>1137384</v>
      </c>
      <c r="E79" s="62">
        <f>E74+E52+E69+E76</f>
        <v>33162</v>
      </c>
    </row>
    <row r="80" spans="1:8" ht="15.75" thickTop="1" x14ac:dyDescent="0.25"/>
    <row r="81" spans="7:7" x14ac:dyDescent="0.25">
      <c r="G81" s="23"/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781F-BAA2-4663-91C0-235213E99B35}">
  <dimension ref="A1:K94"/>
  <sheetViews>
    <sheetView topLeftCell="A73" workbookViewId="0">
      <selection activeCell="H92" sqref="H92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8" t="s">
        <v>85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47</v>
      </c>
      <c r="C5" s="7">
        <v>0.01</v>
      </c>
      <c r="D5" s="9">
        <v>40000</v>
      </c>
      <c r="E5" s="13">
        <v>400</v>
      </c>
      <c r="F5" s="2"/>
      <c r="G5" s="23"/>
      <c r="H5" s="23"/>
    </row>
    <row r="6" spans="1:8" x14ac:dyDescent="0.25">
      <c r="A6" s="2">
        <f t="shared" ref="A6:A45" si="0">A5+1</f>
        <v>3</v>
      </c>
      <c r="B6" s="8" t="s">
        <v>76</v>
      </c>
      <c r="C6" s="7">
        <v>0.01</v>
      </c>
      <c r="D6" s="9">
        <v>30000</v>
      </c>
      <c r="E6" s="13">
        <v>300</v>
      </c>
      <c r="F6" s="2"/>
      <c r="G6" s="23"/>
      <c r="H6" s="23"/>
    </row>
    <row r="7" spans="1:8" x14ac:dyDescent="0.25">
      <c r="A7" s="2">
        <f t="shared" si="0"/>
        <v>4</v>
      </c>
      <c r="B7" s="8" t="s">
        <v>68</v>
      </c>
      <c r="C7" s="7">
        <v>0.01</v>
      </c>
      <c r="D7" s="9">
        <v>5000</v>
      </c>
      <c r="E7" s="13">
        <v>50</v>
      </c>
      <c r="F7" s="2"/>
      <c r="G7" s="23"/>
      <c r="H7" s="23"/>
    </row>
    <row r="8" spans="1:8" x14ac:dyDescent="0.25">
      <c r="A8" s="2">
        <f t="shared" si="0"/>
        <v>5</v>
      </c>
      <c r="B8" s="8" t="s">
        <v>10</v>
      </c>
      <c r="C8" s="7">
        <v>0.01</v>
      </c>
      <c r="D8" s="9">
        <v>8699</v>
      </c>
      <c r="E8" s="13">
        <v>87</v>
      </c>
      <c r="F8" s="2"/>
      <c r="G8" s="23"/>
      <c r="H8" s="23"/>
    </row>
    <row r="9" spans="1:8" x14ac:dyDescent="0.25">
      <c r="A9" s="2">
        <f t="shared" si="0"/>
        <v>6</v>
      </c>
      <c r="B9" s="8" t="s">
        <v>57</v>
      </c>
      <c r="C9" s="7">
        <v>0.01</v>
      </c>
      <c r="D9" s="9">
        <v>5800</v>
      </c>
      <c r="E9" s="13">
        <v>58</v>
      </c>
      <c r="F9" s="2"/>
      <c r="G9" s="23"/>
      <c r="H9" s="23"/>
    </row>
    <row r="10" spans="1:8" x14ac:dyDescent="0.25">
      <c r="A10" s="2">
        <f t="shared" si="0"/>
        <v>7</v>
      </c>
      <c r="B10" s="8" t="s">
        <v>9</v>
      </c>
      <c r="C10" s="7">
        <v>0.01</v>
      </c>
      <c r="D10" s="9">
        <v>1400</v>
      </c>
      <c r="E10" s="13">
        <v>14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42</v>
      </c>
      <c r="C11" s="7">
        <v>0.01</v>
      </c>
      <c r="D11" s="9">
        <v>10000</v>
      </c>
      <c r="E11" s="13">
        <v>100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44</v>
      </c>
      <c r="C12" s="7">
        <v>0.01</v>
      </c>
      <c r="D12" s="9">
        <v>2200</v>
      </c>
      <c r="E12" s="13">
        <v>22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43</v>
      </c>
      <c r="C13" s="7">
        <v>0.01</v>
      </c>
      <c r="D13" s="9">
        <v>2750</v>
      </c>
      <c r="E13" s="13">
        <v>27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54</v>
      </c>
      <c r="C14" s="7">
        <v>0.01</v>
      </c>
      <c r="D14" s="9">
        <v>1250</v>
      </c>
      <c r="E14" s="13">
        <v>12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44</v>
      </c>
      <c r="C15" s="7">
        <v>0.01</v>
      </c>
      <c r="D15" s="9">
        <v>1650</v>
      </c>
      <c r="E15" s="13">
        <v>16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9</v>
      </c>
      <c r="C16" s="7">
        <v>0.01</v>
      </c>
      <c r="D16" s="9">
        <v>7100</v>
      </c>
      <c r="E16" s="13">
        <v>71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42</v>
      </c>
      <c r="C17" s="7">
        <v>0.01</v>
      </c>
      <c r="D17" s="9">
        <v>12000</v>
      </c>
      <c r="E17" s="13">
        <v>120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10</v>
      </c>
      <c r="C18" s="7">
        <v>0.01</v>
      </c>
      <c r="D18" s="9">
        <v>11150</v>
      </c>
      <c r="E18" s="13">
        <v>111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22</v>
      </c>
      <c r="C19" s="7">
        <v>0.01</v>
      </c>
      <c r="D19" s="9">
        <v>10000</v>
      </c>
      <c r="E19" s="13">
        <v>100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47</v>
      </c>
      <c r="C20" s="7">
        <v>0.01</v>
      </c>
      <c r="D20" s="9">
        <v>100000</v>
      </c>
      <c r="E20" s="13">
        <v>1000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32</v>
      </c>
      <c r="C21" s="7">
        <v>0.01</v>
      </c>
      <c r="D21" s="9">
        <v>20000</v>
      </c>
      <c r="E21" s="13">
        <v>200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46</v>
      </c>
      <c r="C22" s="7">
        <v>0.01</v>
      </c>
      <c r="D22" s="9">
        <v>5000</v>
      </c>
      <c r="E22" s="13">
        <v>50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76</v>
      </c>
      <c r="C23" s="7">
        <v>0.01</v>
      </c>
      <c r="D23" s="9">
        <v>30000</v>
      </c>
      <c r="E23" s="13">
        <v>300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55</v>
      </c>
      <c r="C24" s="7">
        <v>0.01</v>
      </c>
      <c r="D24" s="9">
        <v>200000</v>
      </c>
      <c r="E24" s="13">
        <v>2000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43</v>
      </c>
      <c r="C25" s="7">
        <v>0.01</v>
      </c>
      <c r="D25" s="9">
        <v>3300</v>
      </c>
      <c r="E25" s="13">
        <v>33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33</v>
      </c>
      <c r="C26" s="7">
        <v>0.01</v>
      </c>
      <c r="D26" s="9">
        <v>4000</v>
      </c>
      <c r="E26" s="13">
        <v>40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87</v>
      </c>
      <c r="C27" s="7">
        <v>0.01</v>
      </c>
      <c r="D27" s="9">
        <v>4320</v>
      </c>
      <c r="E27" s="13">
        <v>43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9</v>
      </c>
      <c r="C28" s="7">
        <v>0.01</v>
      </c>
      <c r="D28" s="9">
        <v>8100</v>
      </c>
      <c r="E28" s="13">
        <v>81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42</v>
      </c>
      <c r="C29" s="7">
        <v>0.01</v>
      </c>
      <c r="D29" s="9">
        <v>10087</v>
      </c>
      <c r="E29" s="13">
        <v>100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10</v>
      </c>
      <c r="C30" s="7">
        <v>0.01</v>
      </c>
      <c r="D30" s="9">
        <v>8000</v>
      </c>
      <c r="E30" s="13">
        <v>80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68</v>
      </c>
      <c r="C31" s="7">
        <v>0.01</v>
      </c>
      <c r="D31" s="9">
        <v>4600</v>
      </c>
      <c r="E31" s="13">
        <v>46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76</v>
      </c>
      <c r="C32" s="7">
        <v>0.01</v>
      </c>
      <c r="D32" s="9">
        <v>20000</v>
      </c>
      <c r="E32" s="13">
        <v>200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55</v>
      </c>
      <c r="C33" s="7">
        <v>0.01</v>
      </c>
      <c r="D33" s="9">
        <v>100000</v>
      </c>
      <c r="E33" s="13">
        <v>1000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43</v>
      </c>
      <c r="C34" s="7">
        <v>0.01</v>
      </c>
      <c r="D34" s="9">
        <v>3300</v>
      </c>
      <c r="E34" s="13">
        <v>33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19</v>
      </c>
      <c r="C35" s="7">
        <v>0.01</v>
      </c>
      <c r="D35" s="9">
        <v>2800</v>
      </c>
      <c r="E35" s="13">
        <v>28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57</v>
      </c>
      <c r="C36" s="7">
        <v>0.01</v>
      </c>
      <c r="D36" s="9">
        <v>4500</v>
      </c>
      <c r="E36" s="13">
        <v>45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10</v>
      </c>
      <c r="C37" s="7">
        <v>0.01</v>
      </c>
      <c r="D37" s="9">
        <v>5250</v>
      </c>
      <c r="E37" s="13">
        <v>52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54</v>
      </c>
      <c r="C38" s="7">
        <v>0.01</v>
      </c>
      <c r="D38" s="9">
        <v>1250</v>
      </c>
      <c r="E38" s="13">
        <v>12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18</v>
      </c>
      <c r="C39" s="7">
        <v>0.01</v>
      </c>
      <c r="D39" s="9">
        <v>2400</v>
      </c>
      <c r="E39" s="13">
        <v>24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9</v>
      </c>
      <c r="C40" s="7">
        <v>0.01</v>
      </c>
      <c r="D40" s="9">
        <v>2500</v>
      </c>
      <c r="E40" s="13">
        <v>25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42</v>
      </c>
      <c r="C41" s="7">
        <v>0.01</v>
      </c>
      <c r="D41" s="9">
        <v>10500</v>
      </c>
      <c r="E41" s="13">
        <v>105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86</v>
      </c>
      <c r="C42" s="7">
        <v>0.01</v>
      </c>
      <c r="D42" s="9">
        <v>50000</v>
      </c>
      <c r="E42" s="13">
        <v>500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55</v>
      </c>
      <c r="C43" s="7">
        <v>0.01</v>
      </c>
      <c r="D43" s="9">
        <v>50000</v>
      </c>
      <c r="E43" s="13">
        <v>500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56</v>
      </c>
      <c r="C44" s="7">
        <v>0.01</v>
      </c>
      <c r="D44" s="9">
        <v>10000</v>
      </c>
      <c r="E44" s="13">
        <v>100</v>
      </c>
      <c r="F44" s="2"/>
      <c r="G44" s="23"/>
      <c r="H44" s="23"/>
    </row>
    <row r="45" spans="1:8" x14ac:dyDescent="0.25">
      <c r="A45" s="2">
        <f t="shared" si="0"/>
        <v>42</v>
      </c>
      <c r="B45" s="8" t="s">
        <v>43</v>
      </c>
      <c r="C45" s="7">
        <v>0.01</v>
      </c>
      <c r="D45" s="9">
        <v>3300</v>
      </c>
      <c r="E45" s="13">
        <v>33</v>
      </c>
      <c r="F45" s="2"/>
      <c r="G45" s="23"/>
      <c r="H45" s="23"/>
    </row>
    <row r="46" spans="1:8" x14ac:dyDescent="0.25">
      <c r="A46" s="2"/>
      <c r="B46" s="8"/>
      <c r="C46" s="6"/>
      <c r="D46" s="11">
        <f>SUM(D4:D45)</f>
        <v>812206</v>
      </c>
      <c r="E46" s="11">
        <f>SUM(E4:E45)</f>
        <v>8118</v>
      </c>
      <c r="F46" s="2"/>
      <c r="G46" s="23"/>
    </row>
    <row r="47" spans="1:8" x14ac:dyDescent="0.25">
      <c r="A47" s="2"/>
      <c r="B47" s="8"/>
      <c r="C47" s="6"/>
      <c r="D47" s="11"/>
      <c r="E47" s="11"/>
      <c r="F47" s="2"/>
      <c r="G47" s="23"/>
    </row>
    <row r="48" spans="1:8" x14ac:dyDescent="0.25">
      <c r="A48" s="2"/>
      <c r="B48" s="8"/>
      <c r="C48" s="6"/>
      <c r="D48" s="11"/>
      <c r="E48" s="11"/>
      <c r="F48" s="2"/>
      <c r="G48" s="23"/>
    </row>
    <row r="49" spans="1:8" x14ac:dyDescent="0.25">
      <c r="A49" s="2"/>
      <c r="B49" s="8"/>
      <c r="C49" s="6"/>
      <c r="D49" s="11"/>
      <c r="E49" s="11"/>
      <c r="F49" s="2"/>
      <c r="G49" s="23"/>
    </row>
    <row r="50" spans="1:8" x14ac:dyDescent="0.25">
      <c r="A50" s="3" t="s">
        <v>0</v>
      </c>
      <c r="B50" s="4" t="s">
        <v>1</v>
      </c>
      <c r="C50" s="4" t="s">
        <v>2</v>
      </c>
      <c r="D50" s="5"/>
      <c r="E50" s="5" t="s">
        <v>4</v>
      </c>
      <c r="F50" s="4" t="s">
        <v>5</v>
      </c>
      <c r="G50" s="23"/>
    </row>
    <row r="51" spans="1:8" x14ac:dyDescent="0.25">
      <c r="A51" s="2"/>
      <c r="B51" s="6" t="s">
        <v>12</v>
      </c>
      <c r="C51" s="2"/>
      <c r="D51" s="2"/>
      <c r="E51" s="2"/>
      <c r="F51" s="2"/>
      <c r="G51" s="23"/>
    </row>
    <row r="52" spans="1:8" x14ac:dyDescent="0.25">
      <c r="A52" s="2">
        <v>1</v>
      </c>
      <c r="B52" s="8" t="s">
        <v>70</v>
      </c>
      <c r="C52" s="12">
        <v>0.02</v>
      </c>
      <c r="D52" s="9">
        <v>25100</v>
      </c>
      <c r="E52" s="13">
        <v>502</v>
      </c>
      <c r="F52" s="2"/>
      <c r="G52" s="23"/>
      <c r="H52" s="23"/>
    </row>
    <row r="53" spans="1:8" x14ac:dyDescent="0.25">
      <c r="A53" s="2">
        <f t="shared" ref="A53:A68" si="1">A52+1</f>
        <v>2</v>
      </c>
      <c r="B53" s="8" t="s">
        <v>70</v>
      </c>
      <c r="C53" s="12">
        <v>0.02</v>
      </c>
      <c r="D53" s="9">
        <v>18100</v>
      </c>
      <c r="E53" s="13">
        <v>362</v>
      </c>
      <c r="F53" s="2"/>
      <c r="G53" s="23"/>
      <c r="H53" s="23"/>
    </row>
    <row r="54" spans="1:8" x14ac:dyDescent="0.25">
      <c r="A54" s="2">
        <f t="shared" si="1"/>
        <v>3</v>
      </c>
      <c r="B54" s="8" t="s">
        <v>88</v>
      </c>
      <c r="C54" s="12">
        <v>0.02</v>
      </c>
      <c r="D54" s="9">
        <v>10972</v>
      </c>
      <c r="E54" s="13">
        <v>219</v>
      </c>
      <c r="F54" s="2"/>
      <c r="G54" s="23"/>
      <c r="H54" s="23"/>
    </row>
    <row r="55" spans="1:8" x14ac:dyDescent="0.25">
      <c r="A55" s="2">
        <f t="shared" si="1"/>
        <v>4</v>
      </c>
      <c r="B55" s="8" t="s">
        <v>36</v>
      </c>
      <c r="C55" s="12">
        <v>0.02</v>
      </c>
      <c r="D55" s="9">
        <v>12480</v>
      </c>
      <c r="E55" s="13">
        <v>250</v>
      </c>
      <c r="F55" s="2"/>
      <c r="G55" s="23"/>
      <c r="H55" s="23"/>
    </row>
    <row r="56" spans="1:8" x14ac:dyDescent="0.25">
      <c r="A56" s="2">
        <f t="shared" si="1"/>
        <v>5</v>
      </c>
      <c r="B56" s="8" t="s">
        <v>36</v>
      </c>
      <c r="C56" s="12">
        <v>0.02</v>
      </c>
      <c r="D56" s="9">
        <v>8190</v>
      </c>
      <c r="E56" s="13">
        <v>164</v>
      </c>
      <c r="F56" s="2"/>
      <c r="G56" s="23"/>
      <c r="H56" s="23"/>
    </row>
    <row r="57" spans="1:8" x14ac:dyDescent="0.25">
      <c r="A57" s="2">
        <f t="shared" si="1"/>
        <v>6</v>
      </c>
      <c r="B57" s="8" t="s">
        <v>27</v>
      </c>
      <c r="C57" s="12">
        <v>0.02</v>
      </c>
      <c r="D57" s="9">
        <v>19600</v>
      </c>
      <c r="E57" s="13">
        <v>392</v>
      </c>
      <c r="F57" s="2"/>
      <c r="G57" s="23"/>
      <c r="H57" s="23"/>
    </row>
    <row r="58" spans="1:8" x14ac:dyDescent="0.25">
      <c r="A58" s="2">
        <f t="shared" si="1"/>
        <v>7</v>
      </c>
      <c r="B58" s="8" t="s">
        <v>89</v>
      </c>
      <c r="C58" s="12">
        <v>0.02</v>
      </c>
      <c r="D58" s="9">
        <v>700</v>
      </c>
      <c r="E58" s="13">
        <v>14</v>
      </c>
      <c r="F58" s="2"/>
      <c r="G58" s="23"/>
      <c r="H58" s="23"/>
    </row>
    <row r="59" spans="1:8" x14ac:dyDescent="0.25">
      <c r="A59" s="2">
        <f t="shared" si="1"/>
        <v>8</v>
      </c>
      <c r="B59" s="8" t="s">
        <v>26</v>
      </c>
      <c r="C59" s="12">
        <v>0.02</v>
      </c>
      <c r="D59" s="9">
        <v>2800</v>
      </c>
      <c r="E59" s="13">
        <v>56</v>
      </c>
      <c r="F59" s="2"/>
      <c r="G59" s="23"/>
      <c r="H59" s="23"/>
    </row>
    <row r="60" spans="1:8" x14ac:dyDescent="0.25">
      <c r="A60" s="2">
        <f t="shared" si="1"/>
        <v>9</v>
      </c>
      <c r="B60" s="8" t="s">
        <v>26</v>
      </c>
      <c r="C60" s="12">
        <v>0.02</v>
      </c>
      <c r="D60" s="9">
        <v>3500</v>
      </c>
      <c r="E60" s="13">
        <v>70</v>
      </c>
      <c r="F60" s="2"/>
      <c r="G60" s="23"/>
      <c r="H60" s="23"/>
    </row>
    <row r="61" spans="1:8" x14ac:dyDescent="0.25">
      <c r="A61" s="2">
        <f t="shared" si="1"/>
        <v>10</v>
      </c>
      <c r="B61" s="8" t="s">
        <v>27</v>
      </c>
      <c r="C61" s="12">
        <v>0.02</v>
      </c>
      <c r="D61" s="9">
        <v>7000</v>
      </c>
      <c r="E61" s="13">
        <v>140</v>
      </c>
      <c r="F61" s="2"/>
      <c r="G61" s="23"/>
      <c r="H61" s="23"/>
    </row>
    <row r="62" spans="1:8" x14ac:dyDescent="0.25">
      <c r="A62" s="2">
        <f t="shared" si="1"/>
        <v>11</v>
      </c>
      <c r="B62" s="8" t="s">
        <v>90</v>
      </c>
      <c r="C62" s="12">
        <v>0.02</v>
      </c>
      <c r="D62" s="9">
        <v>700</v>
      </c>
      <c r="E62" s="13">
        <v>14</v>
      </c>
      <c r="F62" s="2"/>
      <c r="G62" s="23"/>
      <c r="H62" s="23"/>
    </row>
    <row r="63" spans="1:8" x14ac:dyDescent="0.25">
      <c r="A63" s="2">
        <f t="shared" si="1"/>
        <v>12</v>
      </c>
      <c r="B63" s="8" t="s">
        <v>90</v>
      </c>
      <c r="C63" s="12">
        <v>0.02</v>
      </c>
      <c r="D63" s="9">
        <v>1400</v>
      </c>
      <c r="E63" s="13">
        <v>28</v>
      </c>
      <c r="F63" s="2"/>
      <c r="G63" s="23"/>
      <c r="H63" s="23"/>
    </row>
    <row r="64" spans="1:8" x14ac:dyDescent="0.25">
      <c r="A64" s="2">
        <f t="shared" si="1"/>
        <v>13</v>
      </c>
      <c r="B64" s="8" t="s">
        <v>26</v>
      </c>
      <c r="C64" s="12">
        <v>0.02</v>
      </c>
      <c r="D64" s="9">
        <v>1400</v>
      </c>
      <c r="E64" s="13">
        <v>28</v>
      </c>
      <c r="F64" s="2"/>
      <c r="G64" s="23"/>
      <c r="H64" s="23"/>
    </row>
    <row r="65" spans="1:8" x14ac:dyDescent="0.25">
      <c r="A65" s="2">
        <f t="shared" si="1"/>
        <v>14</v>
      </c>
      <c r="B65" s="8" t="s">
        <v>27</v>
      </c>
      <c r="C65" s="12">
        <v>0.02</v>
      </c>
      <c r="D65" s="9">
        <v>10500</v>
      </c>
      <c r="E65" s="13">
        <v>210</v>
      </c>
      <c r="F65" s="2"/>
      <c r="G65" s="23"/>
      <c r="H65" s="23"/>
    </row>
    <row r="66" spans="1:8" x14ac:dyDescent="0.25">
      <c r="A66" s="2">
        <f t="shared" si="1"/>
        <v>15</v>
      </c>
      <c r="B66" s="8" t="s">
        <v>27</v>
      </c>
      <c r="C66" s="12">
        <v>0.02</v>
      </c>
      <c r="D66" s="9">
        <v>13635</v>
      </c>
      <c r="E66" s="13">
        <v>272</v>
      </c>
      <c r="F66" s="2"/>
      <c r="G66" s="23"/>
      <c r="H66" s="23"/>
    </row>
    <row r="67" spans="1:8" x14ac:dyDescent="0.25">
      <c r="A67" s="2">
        <f t="shared" si="1"/>
        <v>16</v>
      </c>
      <c r="B67" s="8" t="s">
        <v>26</v>
      </c>
      <c r="C67" s="12">
        <v>0.02</v>
      </c>
      <c r="D67" s="9">
        <v>1400</v>
      </c>
      <c r="E67" s="13">
        <v>28</v>
      </c>
      <c r="F67" s="2"/>
      <c r="G67" s="23"/>
      <c r="H67" s="23"/>
    </row>
    <row r="68" spans="1:8" x14ac:dyDescent="0.25">
      <c r="A68" s="2">
        <f t="shared" si="1"/>
        <v>17</v>
      </c>
      <c r="B68" s="8" t="s">
        <v>90</v>
      </c>
      <c r="C68" s="12">
        <v>0.02</v>
      </c>
      <c r="D68" s="57">
        <v>700</v>
      </c>
      <c r="E68" s="33">
        <v>14</v>
      </c>
      <c r="F68" s="2"/>
      <c r="G68" s="23"/>
      <c r="H68" s="23"/>
    </row>
    <row r="69" spans="1:8" ht="15.75" thickBot="1" x14ac:dyDescent="0.3">
      <c r="A69" s="2"/>
      <c r="B69" s="8"/>
      <c r="C69" s="75" t="s">
        <v>15</v>
      </c>
      <c r="D69" s="41">
        <f>SUM(D52:D68)</f>
        <v>138177</v>
      </c>
      <c r="E69" s="21">
        <f>SUM(E52:E68)</f>
        <v>2763</v>
      </c>
      <c r="F69" s="20"/>
    </row>
    <row r="70" spans="1:8" ht="15.75" thickTop="1" x14ac:dyDescent="0.25">
      <c r="A70" s="2"/>
      <c r="B70" s="8"/>
      <c r="C70" s="73"/>
      <c r="D70" s="74"/>
      <c r="E70" s="55"/>
      <c r="F70" s="19"/>
    </row>
    <row r="71" spans="1:8" x14ac:dyDescent="0.25">
      <c r="A71" s="3" t="s">
        <v>0</v>
      </c>
      <c r="B71" s="4" t="s">
        <v>1</v>
      </c>
      <c r="C71" s="4" t="s">
        <v>2</v>
      </c>
      <c r="D71" s="5" t="s">
        <v>3</v>
      </c>
      <c r="E71" s="53" t="s">
        <v>4</v>
      </c>
      <c r="F71" s="4" t="s">
        <v>5</v>
      </c>
    </row>
    <row r="72" spans="1:8" x14ac:dyDescent="0.25">
      <c r="A72" s="2"/>
      <c r="B72" s="16" t="s">
        <v>72</v>
      </c>
      <c r="C72" s="14">
        <v>0.05</v>
      </c>
      <c r="D72" s="42">
        <v>10000</v>
      </c>
      <c r="E72" s="43">
        <f>D72*5/100</f>
        <v>500</v>
      </c>
      <c r="F72" s="2"/>
    </row>
    <row r="73" spans="1:8" x14ac:dyDescent="0.25">
      <c r="A73" s="2"/>
      <c r="B73" s="16" t="s">
        <v>73</v>
      </c>
      <c r="C73" s="14">
        <v>0.05</v>
      </c>
      <c r="D73" s="42">
        <v>5000</v>
      </c>
      <c r="E73" s="43">
        <f t="shared" ref="E73:E74" si="2">D73*5/100</f>
        <v>250</v>
      </c>
      <c r="F73" s="2"/>
    </row>
    <row r="74" spans="1:8" x14ac:dyDescent="0.25">
      <c r="A74" s="2"/>
      <c r="B74" s="16" t="s">
        <v>72</v>
      </c>
      <c r="C74" s="14">
        <v>0.05</v>
      </c>
      <c r="D74" s="49">
        <v>87500</v>
      </c>
      <c r="E74" s="43">
        <f t="shared" si="2"/>
        <v>4375</v>
      </c>
      <c r="F74" s="2"/>
    </row>
    <row r="75" spans="1:8" ht="15.75" thickBot="1" x14ac:dyDescent="0.3">
      <c r="A75" s="2"/>
      <c r="B75" s="8"/>
      <c r="C75" s="76" t="s">
        <v>6</v>
      </c>
      <c r="D75" s="74">
        <f>SUM(D72:D74)</f>
        <v>102500</v>
      </c>
      <c r="E75" s="77">
        <f>SUM(E72:E74)</f>
        <v>5125</v>
      </c>
      <c r="F75" s="20"/>
    </row>
    <row r="76" spans="1:8" ht="15.75" thickTop="1" x14ac:dyDescent="0.25">
      <c r="A76" s="3" t="s">
        <v>0</v>
      </c>
      <c r="B76" s="4" t="s">
        <v>1</v>
      </c>
      <c r="C76" s="4" t="s">
        <v>2</v>
      </c>
      <c r="D76" s="5" t="s">
        <v>3</v>
      </c>
      <c r="E76" s="53" t="s">
        <v>4</v>
      </c>
      <c r="F76" s="4" t="s">
        <v>5</v>
      </c>
    </row>
    <row r="77" spans="1:8" x14ac:dyDescent="0.25">
      <c r="A77" s="2"/>
      <c r="B77" s="8" t="s">
        <v>70</v>
      </c>
      <c r="C77" s="48">
        <v>0.1</v>
      </c>
      <c r="D77" s="9">
        <v>62016</v>
      </c>
      <c r="E77" s="13">
        <v>6202</v>
      </c>
      <c r="F77" s="2"/>
    </row>
    <row r="78" spans="1:8" x14ac:dyDescent="0.25">
      <c r="A78" s="2"/>
      <c r="B78" s="8" t="s">
        <v>70</v>
      </c>
      <c r="C78" s="48">
        <v>0.1</v>
      </c>
      <c r="D78" s="9">
        <v>13693</v>
      </c>
      <c r="E78" s="13">
        <v>1369</v>
      </c>
      <c r="F78" s="2"/>
    </row>
    <row r="79" spans="1:8" x14ac:dyDescent="0.25">
      <c r="A79" s="2"/>
      <c r="B79" s="8" t="s">
        <v>91</v>
      </c>
      <c r="C79" s="48">
        <v>0.1</v>
      </c>
      <c r="D79" s="9">
        <v>93024</v>
      </c>
      <c r="E79" s="13">
        <v>9302</v>
      </c>
      <c r="F79" s="2"/>
    </row>
    <row r="80" spans="1:8" x14ac:dyDescent="0.25">
      <c r="A80" s="2"/>
      <c r="B80" s="8" t="s">
        <v>92</v>
      </c>
      <c r="C80" s="48">
        <v>0.1</v>
      </c>
      <c r="D80" s="9">
        <v>17500</v>
      </c>
      <c r="E80" s="13">
        <v>1750</v>
      </c>
      <c r="F80" s="2"/>
    </row>
    <row r="81" spans="1:11" x14ac:dyDescent="0.25">
      <c r="A81" s="2"/>
      <c r="B81" s="8" t="s">
        <v>70</v>
      </c>
      <c r="C81" s="48">
        <v>0.1</v>
      </c>
      <c r="D81" s="9">
        <v>27705</v>
      </c>
      <c r="E81" s="13">
        <v>2771</v>
      </c>
      <c r="F81" s="2"/>
    </row>
    <row r="82" spans="1:11" x14ac:dyDescent="0.25">
      <c r="A82" s="2"/>
      <c r="B82" s="8" t="s">
        <v>70</v>
      </c>
      <c r="C82" s="48">
        <v>0.1</v>
      </c>
      <c r="D82" s="9">
        <v>19000</v>
      </c>
      <c r="E82" s="13">
        <v>1900</v>
      </c>
      <c r="F82" s="2"/>
    </row>
    <row r="83" spans="1:11" x14ac:dyDescent="0.25">
      <c r="A83" s="2"/>
      <c r="B83" s="8" t="s">
        <v>70</v>
      </c>
      <c r="C83" s="48">
        <v>0.1</v>
      </c>
      <c r="D83" s="9">
        <v>32125</v>
      </c>
      <c r="E83" s="13">
        <v>3213</v>
      </c>
      <c r="F83" s="2"/>
    </row>
    <row r="84" spans="1:11" x14ac:dyDescent="0.25">
      <c r="A84" s="2"/>
      <c r="B84" s="8" t="s">
        <v>93</v>
      </c>
      <c r="C84" s="48">
        <v>0.1</v>
      </c>
      <c r="D84" s="9">
        <v>42097</v>
      </c>
      <c r="E84" s="13">
        <v>4968</v>
      </c>
      <c r="F84" s="2"/>
    </row>
    <row r="85" spans="1:11" x14ac:dyDescent="0.25">
      <c r="A85" s="2"/>
      <c r="B85" s="8" t="s">
        <v>94</v>
      </c>
      <c r="C85" s="48">
        <v>0.1</v>
      </c>
      <c r="D85" s="9">
        <v>10000</v>
      </c>
      <c r="E85" s="13">
        <v>1000</v>
      </c>
      <c r="F85" s="2"/>
    </row>
    <row r="86" spans="1:11" x14ac:dyDescent="0.25">
      <c r="A86" s="2"/>
      <c r="B86" s="16"/>
      <c r="C86" s="48"/>
      <c r="D86" s="59"/>
      <c r="E86" s="9"/>
      <c r="F86" s="2"/>
    </row>
    <row r="87" spans="1:11" ht="15.75" thickBot="1" x14ac:dyDescent="0.3">
      <c r="B87" s="50"/>
      <c r="C87" s="6" t="s">
        <v>15</v>
      </c>
      <c r="D87" s="58">
        <f>SUM(D77:D86)</f>
        <v>317160</v>
      </c>
      <c r="E87" s="58">
        <f>SUM(E77:E86)</f>
        <v>32475</v>
      </c>
    </row>
    <row r="88" spans="1:11" ht="15.75" thickTop="1" x14ac:dyDescent="0.25">
      <c r="B88" s="70"/>
      <c r="C88" s="71"/>
      <c r="D88" s="72"/>
      <c r="E88" s="72"/>
      <c r="K88" s="23"/>
    </row>
    <row r="89" spans="1:11" x14ac:dyDescent="0.25">
      <c r="A89" s="2"/>
      <c r="B89" s="16"/>
      <c r="C89" s="17"/>
      <c r="D89" s="5"/>
      <c r="E89" s="5"/>
    </row>
    <row r="90" spans="1:11" x14ac:dyDescent="0.25">
      <c r="B90" s="70"/>
      <c r="C90" s="71"/>
      <c r="D90" s="72"/>
      <c r="E90" s="72"/>
    </row>
    <row r="92" spans="1:11" ht="16.5" thickBot="1" x14ac:dyDescent="0.3">
      <c r="C92" s="61" t="s">
        <v>14</v>
      </c>
      <c r="D92" s="62">
        <f>D87+D46+D69+D89+D75</f>
        <v>1370043</v>
      </c>
      <c r="E92" s="62">
        <f>E87+E46+E69+E89+E75</f>
        <v>48481</v>
      </c>
    </row>
    <row r="93" spans="1:11" ht="15.75" thickTop="1" x14ac:dyDescent="0.25"/>
    <row r="94" spans="1:11" x14ac:dyDescent="0.25">
      <c r="G94" s="23"/>
    </row>
  </sheetData>
  <mergeCells count="2">
    <mergeCell ref="A1:F1"/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3B8B-5B06-473E-B87A-39B17F7946CD}">
  <dimension ref="A1:H105"/>
  <sheetViews>
    <sheetView topLeftCell="A97" workbookViewId="0">
      <selection activeCell="E76" sqref="E76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7" t="s">
        <v>103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42</v>
      </c>
      <c r="C5" s="7">
        <v>0.01</v>
      </c>
      <c r="D5" s="9">
        <v>12900</v>
      </c>
      <c r="E5" s="13">
        <v>129</v>
      </c>
      <c r="F5" s="2"/>
      <c r="G5" s="23"/>
      <c r="H5" s="23"/>
    </row>
    <row r="6" spans="1:8" x14ac:dyDescent="0.25">
      <c r="A6" s="2">
        <f t="shared" ref="A6:A44" si="0">A5+1</f>
        <v>3</v>
      </c>
      <c r="B6" s="8" t="s">
        <v>54</v>
      </c>
      <c r="C6" s="7">
        <v>0.01</v>
      </c>
      <c r="D6" s="9">
        <v>2500</v>
      </c>
      <c r="E6" s="13">
        <v>25</v>
      </c>
      <c r="F6" s="2"/>
      <c r="G6" s="23"/>
      <c r="H6" s="23"/>
    </row>
    <row r="7" spans="1:8" x14ac:dyDescent="0.25">
      <c r="A7" s="2">
        <f t="shared" si="0"/>
        <v>4</v>
      </c>
      <c r="B7" s="8" t="s">
        <v>19</v>
      </c>
      <c r="C7" s="7">
        <v>0.01</v>
      </c>
      <c r="D7" s="9">
        <v>2800</v>
      </c>
      <c r="E7" s="13">
        <v>28</v>
      </c>
      <c r="F7" s="2"/>
      <c r="G7" s="23"/>
      <c r="H7" s="23"/>
    </row>
    <row r="8" spans="1:8" x14ac:dyDescent="0.25">
      <c r="A8" s="2">
        <f t="shared" si="0"/>
        <v>5</v>
      </c>
      <c r="B8" s="8" t="s">
        <v>9</v>
      </c>
      <c r="C8" s="7">
        <v>0.01</v>
      </c>
      <c r="D8" s="9">
        <v>5700</v>
      </c>
      <c r="E8" s="13">
        <v>57</v>
      </c>
      <c r="F8" s="2"/>
      <c r="G8" s="23"/>
      <c r="H8" s="23"/>
    </row>
    <row r="9" spans="1:8" x14ac:dyDescent="0.25">
      <c r="A9" s="2">
        <f t="shared" si="0"/>
        <v>6</v>
      </c>
      <c r="B9" s="8" t="s">
        <v>10</v>
      </c>
      <c r="C9" s="7">
        <v>0.01</v>
      </c>
      <c r="D9" s="9">
        <v>9500</v>
      </c>
      <c r="E9" s="13">
        <v>95</v>
      </c>
      <c r="F9" s="2"/>
      <c r="G9" s="23"/>
      <c r="H9" s="23"/>
    </row>
    <row r="10" spans="1:8" x14ac:dyDescent="0.25">
      <c r="A10" s="2">
        <f t="shared" si="0"/>
        <v>7</v>
      </c>
      <c r="B10" s="8" t="s">
        <v>57</v>
      </c>
      <c r="C10" s="7">
        <v>0.01</v>
      </c>
      <c r="D10" s="9">
        <v>2500</v>
      </c>
      <c r="E10" s="13">
        <v>25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86</v>
      </c>
      <c r="C11" s="7">
        <v>0.01</v>
      </c>
      <c r="D11" s="9">
        <v>50000</v>
      </c>
      <c r="E11" s="13">
        <v>500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55</v>
      </c>
      <c r="C12" s="7">
        <v>0.01</v>
      </c>
      <c r="D12" s="9">
        <v>100000</v>
      </c>
      <c r="E12" s="13">
        <v>1000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46</v>
      </c>
      <c r="C13" s="7">
        <v>0.01</v>
      </c>
      <c r="D13" s="9">
        <v>30000</v>
      </c>
      <c r="E13" s="13">
        <v>300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43</v>
      </c>
      <c r="C14" s="7">
        <v>0.01</v>
      </c>
      <c r="D14" s="9">
        <v>4400</v>
      </c>
      <c r="E14" s="13">
        <v>44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21</v>
      </c>
      <c r="C15" s="7">
        <v>0.01</v>
      </c>
      <c r="D15" s="9">
        <v>15000</v>
      </c>
      <c r="E15" s="13">
        <v>150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98</v>
      </c>
      <c r="C16" s="7">
        <v>0.01</v>
      </c>
      <c r="D16" s="9">
        <v>4240</v>
      </c>
      <c r="E16" s="13">
        <v>42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54</v>
      </c>
      <c r="C17" s="7">
        <v>0.01</v>
      </c>
      <c r="D17" s="9">
        <v>2500</v>
      </c>
      <c r="E17" s="13">
        <v>25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44</v>
      </c>
      <c r="C18" s="7">
        <v>0.01</v>
      </c>
      <c r="D18" s="9">
        <v>3850</v>
      </c>
      <c r="E18" s="13">
        <v>38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57</v>
      </c>
      <c r="C19" s="7">
        <v>0.01</v>
      </c>
      <c r="D19" s="9">
        <v>7500</v>
      </c>
      <c r="E19" s="13">
        <v>75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10</v>
      </c>
      <c r="C20" s="7">
        <v>0.01</v>
      </c>
      <c r="D20" s="9">
        <v>7900</v>
      </c>
      <c r="E20" s="13">
        <v>79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19</v>
      </c>
      <c r="C21" s="7">
        <v>0.01</v>
      </c>
      <c r="D21" s="9">
        <v>2800</v>
      </c>
      <c r="E21" s="13">
        <v>28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42</v>
      </c>
      <c r="C22" s="7">
        <v>0.01</v>
      </c>
      <c r="D22" s="9">
        <v>11925</v>
      </c>
      <c r="E22" s="13">
        <v>119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46</v>
      </c>
      <c r="C23" s="7">
        <v>0.01</v>
      </c>
      <c r="D23" s="9">
        <v>12000</v>
      </c>
      <c r="E23" s="13">
        <v>120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55</v>
      </c>
      <c r="C24" s="7">
        <v>0.01</v>
      </c>
      <c r="D24" s="9">
        <v>40000</v>
      </c>
      <c r="E24" s="13">
        <v>400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86</v>
      </c>
      <c r="C25" s="7">
        <v>0.01</v>
      </c>
      <c r="D25" s="9">
        <v>40000</v>
      </c>
      <c r="E25" s="13">
        <v>400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95</v>
      </c>
      <c r="C26" s="7">
        <v>0.01</v>
      </c>
      <c r="D26" s="9">
        <v>700</v>
      </c>
      <c r="E26" s="13">
        <v>14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43</v>
      </c>
      <c r="C27" s="7">
        <v>0.01</v>
      </c>
      <c r="D27" s="9">
        <v>3300</v>
      </c>
      <c r="E27" s="13">
        <v>33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9</v>
      </c>
      <c r="C28" s="7">
        <v>0.01</v>
      </c>
      <c r="D28" s="9">
        <v>7500</v>
      </c>
      <c r="E28" s="13">
        <v>75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19</v>
      </c>
      <c r="C29" s="7">
        <v>0.01</v>
      </c>
      <c r="D29" s="9">
        <v>2800</v>
      </c>
      <c r="E29" s="13">
        <v>28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10</v>
      </c>
      <c r="C30" s="7">
        <v>0.01</v>
      </c>
      <c r="D30" s="9">
        <v>13050</v>
      </c>
      <c r="E30" s="13">
        <v>130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42</v>
      </c>
      <c r="C31" s="7">
        <v>0.01</v>
      </c>
      <c r="D31" s="9">
        <v>5175</v>
      </c>
      <c r="E31" s="13">
        <v>51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96</v>
      </c>
      <c r="C32" s="7">
        <v>0.01</v>
      </c>
      <c r="D32" s="9">
        <v>2400</v>
      </c>
      <c r="E32" s="13">
        <v>24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18</v>
      </c>
      <c r="C33" s="7">
        <v>0.01</v>
      </c>
      <c r="D33" s="9">
        <v>4800</v>
      </c>
      <c r="E33" s="13">
        <v>48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54</v>
      </c>
      <c r="C34" s="7">
        <v>0.01</v>
      </c>
      <c r="D34" s="9">
        <v>1562</v>
      </c>
      <c r="E34" s="13">
        <v>15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43</v>
      </c>
      <c r="C35" s="7">
        <v>0.01</v>
      </c>
      <c r="D35" s="9">
        <v>3300</v>
      </c>
      <c r="E35" s="13">
        <v>30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19</v>
      </c>
      <c r="C36" s="7">
        <v>0.01</v>
      </c>
      <c r="D36" s="9">
        <v>4200</v>
      </c>
      <c r="E36" s="13">
        <v>42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10</v>
      </c>
      <c r="C37" s="7">
        <v>0.01</v>
      </c>
      <c r="D37" s="9">
        <v>13900</v>
      </c>
      <c r="E37" s="13">
        <v>139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42</v>
      </c>
      <c r="C38" s="7">
        <v>0.01</v>
      </c>
      <c r="D38" s="9">
        <v>9413</v>
      </c>
      <c r="E38" s="13">
        <v>94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9</v>
      </c>
      <c r="C39" s="7">
        <v>0.01</v>
      </c>
      <c r="D39" s="9">
        <v>4450</v>
      </c>
      <c r="E39" s="13">
        <v>44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96</v>
      </c>
      <c r="C40" s="7">
        <v>0.01</v>
      </c>
      <c r="D40" s="9">
        <v>3600</v>
      </c>
      <c r="E40" s="13">
        <v>36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18</v>
      </c>
      <c r="C41" s="7">
        <v>0.01</v>
      </c>
      <c r="D41" s="9">
        <v>3100</v>
      </c>
      <c r="E41" s="13">
        <v>31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97</v>
      </c>
      <c r="C42" s="7">
        <v>0.01</v>
      </c>
      <c r="D42" s="9">
        <v>15000</v>
      </c>
      <c r="E42" s="13">
        <v>150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21</v>
      </c>
      <c r="C43" s="7">
        <v>0.01</v>
      </c>
      <c r="D43" s="9">
        <v>35000</v>
      </c>
      <c r="E43" s="13">
        <v>350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43</v>
      </c>
      <c r="C44" s="7">
        <v>0.01</v>
      </c>
      <c r="D44" s="9">
        <v>3300</v>
      </c>
      <c r="E44" s="13">
        <v>33</v>
      </c>
      <c r="F44" s="2"/>
      <c r="G44" s="23"/>
      <c r="H44" s="23"/>
    </row>
    <row r="45" spans="1:8" x14ac:dyDescent="0.25">
      <c r="A45" s="2"/>
      <c r="B45" s="8"/>
      <c r="C45" s="6"/>
      <c r="D45" s="11">
        <f>SUM(D4:D44)</f>
        <v>504565</v>
      </c>
      <c r="E45" s="11">
        <f>SUM(E4:E44)</f>
        <v>5046</v>
      </c>
      <c r="F45" s="2"/>
      <c r="G45" s="23"/>
    </row>
    <row r="46" spans="1:8" x14ac:dyDescent="0.25">
      <c r="A46" s="2"/>
      <c r="B46" s="8"/>
      <c r="C46" s="6"/>
      <c r="D46" s="11"/>
      <c r="E46" s="11"/>
      <c r="F46" s="2"/>
      <c r="G46" s="23"/>
    </row>
    <row r="47" spans="1:8" x14ac:dyDescent="0.25">
      <c r="A47" s="2"/>
      <c r="B47" s="8"/>
      <c r="C47" s="6"/>
      <c r="D47" s="11"/>
      <c r="E47" s="11"/>
      <c r="F47" s="2"/>
      <c r="G47" s="23"/>
    </row>
    <row r="48" spans="1:8" x14ac:dyDescent="0.25">
      <c r="A48" s="2"/>
      <c r="B48" s="8"/>
      <c r="C48" s="6"/>
      <c r="D48" s="11"/>
      <c r="E48" s="11"/>
      <c r="F48" s="2"/>
      <c r="G48" s="23"/>
    </row>
    <row r="49" spans="1:8" x14ac:dyDescent="0.25">
      <c r="A49" s="3" t="s">
        <v>0</v>
      </c>
      <c r="B49" s="4" t="s">
        <v>1</v>
      </c>
      <c r="C49" s="4" t="s">
        <v>2</v>
      </c>
      <c r="D49" s="5"/>
      <c r="E49" s="5" t="s">
        <v>4</v>
      </c>
      <c r="F49" s="4" t="s">
        <v>5</v>
      </c>
      <c r="G49" s="23"/>
    </row>
    <row r="50" spans="1:8" x14ac:dyDescent="0.25">
      <c r="A50" s="2"/>
      <c r="B50" s="6" t="s">
        <v>12</v>
      </c>
      <c r="C50" s="2"/>
      <c r="D50" s="2"/>
      <c r="E50" s="2"/>
      <c r="F50" s="2"/>
      <c r="G50" s="23"/>
    </row>
    <row r="51" spans="1:8" x14ac:dyDescent="0.25">
      <c r="A51" s="2">
        <v>1</v>
      </c>
      <c r="B51" s="8" t="s">
        <v>70</v>
      </c>
      <c r="C51" s="12">
        <v>0.02</v>
      </c>
      <c r="D51" s="9">
        <v>25100</v>
      </c>
      <c r="E51" s="13">
        <v>502</v>
      </c>
      <c r="F51" s="2"/>
      <c r="G51" s="23"/>
      <c r="H51" s="23"/>
    </row>
    <row r="52" spans="1:8" x14ac:dyDescent="0.25">
      <c r="A52" s="2">
        <f t="shared" ref="A52:A75" si="1">A51+1</f>
        <v>2</v>
      </c>
      <c r="B52" s="8" t="s">
        <v>70</v>
      </c>
      <c r="C52" s="12">
        <v>0.02</v>
      </c>
      <c r="D52" s="9">
        <v>18100</v>
      </c>
      <c r="E52" s="13">
        <v>362</v>
      </c>
      <c r="F52" s="2"/>
      <c r="G52" s="23"/>
      <c r="H52" s="23"/>
    </row>
    <row r="53" spans="1:8" x14ac:dyDescent="0.25">
      <c r="A53" s="2">
        <f t="shared" si="1"/>
        <v>3</v>
      </c>
      <c r="B53" s="8" t="s">
        <v>100</v>
      </c>
      <c r="C53" s="12">
        <v>0.02</v>
      </c>
      <c r="D53" s="9">
        <v>8000</v>
      </c>
      <c r="E53" s="13">
        <v>160</v>
      </c>
      <c r="F53" s="2"/>
      <c r="G53" s="23"/>
      <c r="H53" s="23"/>
    </row>
    <row r="54" spans="1:8" x14ac:dyDescent="0.25">
      <c r="A54" s="2">
        <f t="shared" si="1"/>
        <v>4</v>
      </c>
      <c r="B54" s="8" t="s">
        <v>100</v>
      </c>
      <c r="C54" s="12">
        <v>0.02</v>
      </c>
      <c r="D54" s="9">
        <v>10000</v>
      </c>
      <c r="E54" s="13">
        <v>200</v>
      </c>
      <c r="F54" s="2"/>
      <c r="G54" s="23"/>
      <c r="H54" s="23"/>
    </row>
    <row r="55" spans="1:8" x14ac:dyDescent="0.25">
      <c r="A55" s="2">
        <f t="shared" si="1"/>
        <v>5</v>
      </c>
      <c r="B55" s="8" t="s">
        <v>50</v>
      </c>
      <c r="C55" s="12">
        <v>0.02</v>
      </c>
      <c r="D55" s="9">
        <v>8000</v>
      </c>
      <c r="E55" s="13">
        <v>160</v>
      </c>
      <c r="F55" s="2"/>
      <c r="G55" s="23"/>
      <c r="H55" s="23"/>
    </row>
    <row r="56" spans="1:8" x14ac:dyDescent="0.25">
      <c r="A56" s="2">
        <f t="shared" si="1"/>
        <v>6</v>
      </c>
      <c r="B56" s="8" t="s">
        <v>101</v>
      </c>
      <c r="C56" s="12">
        <v>0.02</v>
      </c>
      <c r="D56" s="9">
        <v>10972</v>
      </c>
      <c r="E56" s="13">
        <v>219</v>
      </c>
      <c r="F56" s="2"/>
      <c r="G56" s="23"/>
      <c r="H56" s="23"/>
    </row>
    <row r="57" spans="1:8" x14ac:dyDescent="0.25">
      <c r="A57" s="2">
        <f t="shared" si="1"/>
        <v>7</v>
      </c>
      <c r="B57" s="8" t="s">
        <v>70</v>
      </c>
      <c r="C57" s="12">
        <v>0.02</v>
      </c>
      <c r="D57" s="9">
        <v>13252</v>
      </c>
      <c r="E57" s="13">
        <v>265</v>
      </c>
      <c r="F57" s="2"/>
      <c r="G57" s="23"/>
      <c r="H57" s="23"/>
    </row>
    <row r="58" spans="1:8" x14ac:dyDescent="0.25">
      <c r="A58" s="2">
        <f t="shared" si="1"/>
        <v>8</v>
      </c>
      <c r="B58" s="8" t="s">
        <v>100</v>
      </c>
      <c r="C58" s="12">
        <v>0.02</v>
      </c>
      <c r="D58" s="9">
        <v>10000</v>
      </c>
      <c r="E58" s="13">
        <v>200</v>
      </c>
      <c r="F58" s="2"/>
      <c r="G58" s="23"/>
      <c r="H58" s="23"/>
    </row>
    <row r="59" spans="1:8" x14ac:dyDescent="0.25">
      <c r="A59" s="2">
        <f t="shared" si="1"/>
        <v>9</v>
      </c>
      <c r="B59" s="8" t="s">
        <v>100</v>
      </c>
      <c r="C59" s="12">
        <v>0.02</v>
      </c>
      <c r="D59" s="9">
        <v>8000</v>
      </c>
      <c r="E59" s="13">
        <v>160</v>
      </c>
      <c r="F59" s="2"/>
      <c r="G59" s="23"/>
      <c r="H59" s="23"/>
    </row>
    <row r="60" spans="1:8" x14ac:dyDescent="0.25">
      <c r="A60" s="2">
        <f t="shared" si="1"/>
        <v>10</v>
      </c>
      <c r="B60" s="8" t="s">
        <v>101</v>
      </c>
      <c r="C60" s="12">
        <v>0.02</v>
      </c>
      <c r="D60" s="9">
        <v>10972</v>
      </c>
      <c r="E60" s="13">
        <v>219</v>
      </c>
      <c r="F60" s="2"/>
      <c r="G60" s="23"/>
      <c r="H60" s="23"/>
    </row>
    <row r="61" spans="1:8" x14ac:dyDescent="0.25">
      <c r="A61" s="2">
        <f t="shared" si="1"/>
        <v>11</v>
      </c>
      <c r="B61" s="8" t="s">
        <v>100</v>
      </c>
      <c r="C61" s="12">
        <v>0.02</v>
      </c>
      <c r="D61" s="9">
        <v>8000</v>
      </c>
      <c r="E61" s="13">
        <v>160</v>
      </c>
      <c r="F61" s="2"/>
      <c r="G61" s="23"/>
      <c r="H61" s="23"/>
    </row>
    <row r="62" spans="1:8" x14ac:dyDescent="0.25">
      <c r="A62" s="2">
        <f t="shared" si="1"/>
        <v>12</v>
      </c>
      <c r="B62" s="8" t="s">
        <v>100</v>
      </c>
      <c r="C62" s="12">
        <v>0.02</v>
      </c>
      <c r="D62" s="9">
        <v>10000</v>
      </c>
      <c r="E62" s="13">
        <v>200</v>
      </c>
      <c r="F62" s="2"/>
      <c r="G62" s="23"/>
      <c r="H62" s="23"/>
    </row>
    <row r="63" spans="1:8" x14ac:dyDescent="0.25">
      <c r="A63" s="2">
        <f t="shared" si="1"/>
        <v>13</v>
      </c>
      <c r="B63" s="8" t="s">
        <v>70</v>
      </c>
      <c r="C63" s="12">
        <v>0.02</v>
      </c>
      <c r="D63" s="9">
        <v>18100</v>
      </c>
      <c r="E63" s="13">
        <v>362</v>
      </c>
      <c r="F63" s="2"/>
      <c r="G63" s="23"/>
      <c r="H63" s="23"/>
    </row>
    <row r="64" spans="1:8" x14ac:dyDescent="0.25">
      <c r="A64" s="2">
        <f t="shared" si="1"/>
        <v>14</v>
      </c>
      <c r="B64" s="8" t="s">
        <v>70</v>
      </c>
      <c r="C64" s="12">
        <v>0.02</v>
      </c>
      <c r="D64" s="9">
        <v>25100</v>
      </c>
      <c r="E64" s="13">
        <v>502</v>
      </c>
      <c r="F64" s="2"/>
      <c r="G64" s="23"/>
      <c r="H64" s="23"/>
    </row>
    <row r="65" spans="1:8" x14ac:dyDescent="0.25">
      <c r="A65" s="2">
        <f t="shared" si="1"/>
        <v>15</v>
      </c>
      <c r="B65" s="8" t="s">
        <v>27</v>
      </c>
      <c r="C65" s="12">
        <v>0.02</v>
      </c>
      <c r="D65" s="57">
        <v>12600</v>
      </c>
      <c r="E65" s="13">
        <v>252</v>
      </c>
      <c r="F65" s="47"/>
      <c r="G65" s="23"/>
      <c r="H65" s="23"/>
    </row>
    <row r="66" spans="1:8" x14ac:dyDescent="0.25">
      <c r="A66" s="2">
        <f t="shared" si="1"/>
        <v>16</v>
      </c>
      <c r="B66" s="8" t="s">
        <v>29</v>
      </c>
      <c r="C66" s="12">
        <v>0.02</v>
      </c>
      <c r="D66" s="57">
        <v>1400</v>
      </c>
      <c r="E66" s="13">
        <v>28</v>
      </c>
      <c r="F66" s="47"/>
      <c r="G66" s="23"/>
      <c r="H66" s="23"/>
    </row>
    <row r="67" spans="1:8" x14ac:dyDescent="0.25">
      <c r="A67" s="2">
        <f t="shared" si="1"/>
        <v>17</v>
      </c>
      <c r="B67" s="8" t="s">
        <v>26</v>
      </c>
      <c r="C67" s="12">
        <v>0.02</v>
      </c>
      <c r="D67" s="57">
        <v>2100</v>
      </c>
      <c r="E67" s="13">
        <v>42</v>
      </c>
      <c r="F67" s="47"/>
      <c r="G67" s="23"/>
      <c r="H67" s="23"/>
    </row>
    <row r="68" spans="1:8" x14ac:dyDescent="0.25">
      <c r="A68" s="2">
        <f t="shared" si="1"/>
        <v>18</v>
      </c>
      <c r="B68" s="8" t="s">
        <v>26</v>
      </c>
      <c r="C68" s="12">
        <v>0.02</v>
      </c>
      <c r="D68" s="57">
        <v>2800</v>
      </c>
      <c r="E68" s="13">
        <v>56</v>
      </c>
      <c r="F68" s="47"/>
      <c r="G68" s="23"/>
      <c r="H68" s="23"/>
    </row>
    <row r="69" spans="1:8" x14ac:dyDescent="0.25">
      <c r="A69" s="2">
        <f t="shared" si="1"/>
        <v>19</v>
      </c>
      <c r="B69" s="8" t="s">
        <v>27</v>
      </c>
      <c r="C69" s="12">
        <v>0.02</v>
      </c>
      <c r="D69" s="57">
        <v>17885</v>
      </c>
      <c r="E69" s="13">
        <v>358</v>
      </c>
      <c r="F69" s="47"/>
      <c r="G69" s="23"/>
      <c r="H69" s="23"/>
    </row>
    <row r="70" spans="1:8" x14ac:dyDescent="0.25">
      <c r="A70" s="2">
        <f t="shared" si="1"/>
        <v>20</v>
      </c>
      <c r="B70" s="8" t="s">
        <v>29</v>
      </c>
      <c r="C70" s="12">
        <v>0.02</v>
      </c>
      <c r="D70" s="57">
        <v>700</v>
      </c>
      <c r="E70" s="13">
        <v>14</v>
      </c>
      <c r="F70" s="47"/>
      <c r="G70" s="23"/>
      <c r="H70" s="23"/>
    </row>
    <row r="71" spans="1:8" x14ac:dyDescent="0.25">
      <c r="A71" s="2">
        <f t="shared" si="1"/>
        <v>21</v>
      </c>
      <c r="B71" s="8" t="s">
        <v>27</v>
      </c>
      <c r="C71" s="12">
        <v>0.02</v>
      </c>
      <c r="D71" s="57">
        <v>38390</v>
      </c>
      <c r="E71" s="13">
        <v>768</v>
      </c>
      <c r="F71" s="47"/>
      <c r="G71" s="23"/>
      <c r="H71" s="23"/>
    </row>
    <row r="72" spans="1:8" x14ac:dyDescent="0.25">
      <c r="A72" s="2">
        <f t="shared" si="1"/>
        <v>22</v>
      </c>
      <c r="B72" s="8" t="s">
        <v>26</v>
      </c>
      <c r="C72" s="12">
        <v>0.02</v>
      </c>
      <c r="D72" s="57">
        <v>4200</v>
      </c>
      <c r="E72" s="13">
        <v>84</v>
      </c>
      <c r="F72" s="47"/>
      <c r="G72" s="23"/>
      <c r="H72" s="23"/>
    </row>
    <row r="73" spans="1:8" x14ac:dyDescent="0.25">
      <c r="A73" s="2">
        <f t="shared" si="1"/>
        <v>23</v>
      </c>
      <c r="B73" s="8" t="s">
        <v>29</v>
      </c>
      <c r="C73" s="12">
        <v>0.02</v>
      </c>
      <c r="D73" s="57">
        <v>2100</v>
      </c>
      <c r="E73" s="13">
        <v>42</v>
      </c>
      <c r="F73" s="47"/>
      <c r="G73" s="23"/>
      <c r="H73" s="23"/>
    </row>
    <row r="74" spans="1:8" x14ac:dyDescent="0.25">
      <c r="A74" s="2">
        <f t="shared" si="1"/>
        <v>24</v>
      </c>
      <c r="B74" s="8" t="s">
        <v>27</v>
      </c>
      <c r="C74" s="12">
        <v>0.02</v>
      </c>
      <c r="D74" s="57">
        <v>31905</v>
      </c>
      <c r="E74" s="13">
        <v>638</v>
      </c>
      <c r="F74" s="47"/>
      <c r="G74" s="23"/>
      <c r="H74" s="23"/>
    </row>
    <row r="75" spans="1:8" x14ac:dyDescent="0.25">
      <c r="A75" s="2">
        <f t="shared" si="1"/>
        <v>25</v>
      </c>
      <c r="B75" s="8" t="s">
        <v>29</v>
      </c>
      <c r="C75" s="12">
        <v>0.02</v>
      </c>
      <c r="D75" s="57">
        <v>3500</v>
      </c>
      <c r="E75" s="13">
        <v>70</v>
      </c>
      <c r="F75" s="47"/>
      <c r="G75" s="23"/>
      <c r="H75" s="23"/>
    </row>
    <row r="76" spans="1:8" ht="15.75" thickBot="1" x14ac:dyDescent="0.3">
      <c r="A76" s="2"/>
      <c r="B76" s="8"/>
      <c r="C76" s="75" t="s">
        <v>15</v>
      </c>
      <c r="D76" s="41">
        <f>SUM(D51:D75)</f>
        <v>301176</v>
      </c>
      <c r="E76" s="21">
        <f>SUM(E51:E75)</f>
        <v>6023</v>
      </c>
      <c r="F76" s="20"/>
    </row>
    <row r="77" spans="1:8" ht="15.75" thickTop="1" x14ac:dyDescent="0.25">
      <c r="A77" s="2"/>
      <c r="B77" s="8"/>
      <c r="C77" s="73"/>
      <c r="D77" s="74"/>
      <c r="E77" s="55"/>
      <c r="F77" s="19"/>
    </row>
    <row r="78" spans="1:8" x14ac:dyDescent="0.25">
      <c r="A78" s="3" t="s">
        <v>0</v>
      </c>
      <c r="B78" s="4" t="s">
        <v>1</v>
      </c>
      <c r="C78" s="4" t="s">
        <v>2</v>
      </c>
      <c r="D78" s="5" t="s">
        <v>3</v>
      </c>
      <c r="E78" s="53" t="s">
        <v>4</v>
      </c>
      <c r="F78" s="4" t="s">
        <v>5</v>
      </c>
    </row>
    <row r="79" spans="1:8" x14ac:dyDescent="0.25">
      <c r="A79" s="2"/>
      <c r="B79" s="16" t="s">
        <v>72</v>
      </c>
      <c r="C79" s="14">
        <v>0.05</v>
      </c>
      <c r="D79" s="42">
        <v>10000</v>
      </c>
      <c r="E79" s="43">
        <f>D79*5/100</f>
        <v>500</v>
      </c>
      <c r="F79" s="2"/>
    </row>
    <row r="80" spans="1:8" x14ac:dyDescent="0.25">
      <c r="A80" s="2"/>
      <c r="B80" s="16" t="s">
        <v>73</v>
      </c>
      <c r="C80" s="14">
        <v>0.05</v>
      </c>
      <c r="D80" s="42">
        <v>5000</v>
      </c>
      <c r="E80" s="43">
        <f t="shared" ref="E80:E81" si="2">D80*5/100</f>
        <v>250</v>
      </c>
      <c r="F80" s="2"/>
    </row>
    <row r="81" spans="1:6" x14ac:dyDescent="0.25">
      <c r="A81" s="2"/>
      <c r="B81" s="16" t="s">
        <v>102</v>
      </c>
      <c r="C81" s="14">
        <v>0.05</v>
      </c>
      <c r="D81" s="49">
        <v>75169</v>
      </c>
      <c r="E81" s="43">
        <f t="shared" si="2"/>
        <v>3758.45</v>
      </c>
      <c r="F81" s="2"/>
    </row>
    <row r="82" spans="1:6" ht="15.75" thickBot="1" x14ac:dyDescent="0.3">
      <c r="A82" s="2"/>
      <c r="B82" s="8"/>
      <c r="C82" s="76" t="s">
        <v>6</v>
      </c>
      <c r="D82" s="74">
        <f>SUM(D79:D81)</f>
        <v>90169</v>
      </c>
      <c r="E82" s="77">
        <f>SUM(E79:E81)</f>
        <v>4508.45</v>
      </c>
      <c r="F82" s="20"/>
    </row>
    <row r="83" spans="1:6" ht="15.75" thickTop="1" x14ac:dyDescent="0.25">
      <c r="A83" s="3" t="s">
        <v>0</v>
      </c>
      <c r="B83" s="4" t="s">
        <v>1</v>
      </c>
      <c r="C83" s="4" t="s">
        <v>2</v>
      </c>
      <c r="D83" s="5" t="s">
        <v>3</v>
      </c>
      <c r="E83" s="53" t="s">
        <v>4</v>
      </c>
      <c r="F83" s="4" t="s">
        <v>5</v>
      </c>
    </row>
    <row r="84" spans="1:6" x14ac:dyDescent="0.25">
      <c r="A84" s="2"/>
      <c r="B84" s="8" t="s">
        <v>99</v>
      </c>
      <c r="C84" s="48">
        <v>0.1</v>
      </c>
      <c r="D84" s="9">
        <v>62016</v>
      </c>
      <c r="E84" s="13">
        <v>6202</v>
      </c>
      <c r="F84" s="2"/>
    </row>
    <row r="85" spans="1:6" x14ac:dyDescent="0.25">
      <c r="A85" s="2"/>
      <c r="B85" s="8" t="s">
        <v>99</v>
      </c>
      <c r="C85" s="48">
        <v>0.1</v>
      </c>
      <c r="D85" s="9">
        <v>46512</v>
      </c>
      <c r="E85" s="13">
        <v>4651</v>
      </c>
      <c r="F85" s="2"/>
    </row>
    <row r="86" spans="1:6" x14ac:dyDescent="0.25">
      <c r="A86" s="2"/>
      <c r="B86" s="8" t="s">
        <v>70</v>
      </c>
      <c r="C86" s="48">
        <v>0.1</v>
      </c>
      <c r="D86" s="9">
        <v>23256</v>
      </c>
      <c r="E86" s="13">
        <v>2326</v>
      </c>
      <c r="F86" s="2"/>
    </row>
    <row r="87" spans="1:6" x14ac:dyDescent="0.25">
      <c r="A87" s="2"/>
      <c r="B87" s="8" t="s">
        <v>70</v>
      </c>
      <c r="C87" s="48">
        <v>0.1</v>
      </c>
      <c r="D87" s="9">
        <v>15504</v>
      </c>
      <c r="E87" s="13">
        <v>1550</v>
      </c>
      <c r="F87" s="2"/>
    </row>
    <row r="88" spans="1:6" x14ac:dyDescent="0.25">
      <c r="A88" s="2"/>
      <c r="B88" s="8" t="s">
        <v>70</v>
      </c>
      <c r="C88" s="48">
        <v>0.1</v>
      </c>
      <c r="D88" s="9">
        <v>49000</v>
      </c>
      <c r="E88" s="13">
        <v>4900</v>
      </c>
      <c r="F88" s="2"/>
    </row>
    <row r="89" spans="1:6" x14ac:dyDescent="0.25">
      <c r="A89" s="2"/>
      <c r="B89" s="8" t="s">
        <v>70</v>
      </c>
      <c r="C89" s="48">
        <v>0.1</v>
      </c>
      <c r="D89" s="9">
        <v>11500</v>
      </c>
      <c r="E89" s="13">
        <v>1150</v>
      </c>
      <c r="F89" s="2"/>
    </row>
    <row r="90" spans="1:6" x14ac:dyDescent="0.25">
      <c r="A90" s="2"/>
      <c r="B90" s="8" t="s">
        <v>70</v>
      </c>
      <c r="C90" s="48">
        <v>0.1</v>
      </c>
      <c r="D90" s="9">
        <v>16583</v>
      </c>
      <c r="E90" s="13">
        <v>1658</v>
      </c>
      <c r="F90" s="2"/>
    </row>
    <row r="91" spans="1:6" x14ac:dyDescent="0.25">
      <c r="A91" s="2"/>
      <c r="B91" s="8" t="s">
        <v>70</v>
      </c>
      <c r="C91" s="48">
        <v>0.1</v>
      </c>
      <c r="D91" s="9">
        <v>7752</v>
      </c>
      <c r="E91" s="13">
        <v>775</v>
      </c>
      <c r="F91" s="2"/>
    </row>
    <row r="92" spans="1:6" x14ac:dyDescent="0.25">
      <c r="A92" s="2"/>
      <c r="B92" s="8" t="s">
        <v>70</v>
      </c>
      <c r="C92" s="48">
        <v>0.1</v>
      </c>
      <c r="D92" s="9">
        <v>15504</v>
      </c>
      <c r="E92" s="13">
        <v>1550</v>
      </c>
      <c r="F92" s="2"/>
    </row>
    <row r="93" spans="1:6" x14ac:dyDescent="0.25">
      <c r="A93" s="2"/>
      <c r="B93" s="8" t="s">
        <v>93</v>
      </c>
      <c r="C93" s="48">
        <v>0.1</v>
      </c>
      <c r="D93" s="9">
        <v>113837</v>
      </c>
      <c r="E93" s="13">
        <v>11384</v>
      </c>
      <c r="F93" s="2"/>
    </row>
    <row r="94" spans="1:6" x14ac:dyDescent="0.25">
      <c r="A94" s="2"/>
      <c r="B94" s="8" t="s">
        <v>70</v>
      </c>
      <c r="C94" s="48">
        <v>0.1</v>
      </c>
      <c r="D94" s="9">
        <v>23256</v>
      </c>
      <c r="E94" s="13">
        <v>2326</v>
      </c>
      <c r="F94" s="2"/>
    </row>
    <row r="95" spans="1:6" x14ac:dyDescent="0.25">
      <c r="A95" s="2"/>
      <c r="B95" s="8" t="s">
        <v>70</v>
      </c>
      <c r="C95" s="48">
        <v>0.1</v>
      </c>
      <c r="D95" s="9">
        <v>7752</v>
      </c>
      <c r="E95" s="13">
        <v>775</v>
      </c>
      <c r="F95" s="2"/>
    </row>
    <row r="96" spans="1:6" x14ac:dyDescent="0.25">
      <c r="A96" s="2"/>
      <c r="B96" s="8" t="s">
        <v>70</v>
      </c>
      <c r="C96" s="48">
        <v>0.1</v>
      </c>
      <c r="D96" s="9">
        <v>15505</v>
      </c>
      <c r="E96" s="13">
        <v>1550</v>
      </c>
      <c r="F96" s="2"/>
    </row>
    <row r="97" spans="1:7" x14ac:dyDescent="0.25">
      <c r="A97" s="2"/>
      <c r="B97" s="8" t="s">
        <v>70</v>
      </c>
      <c r="C97" s="48">
        <v>0.1</v>
      </c>
      <c r="D97" s="9">
        <v>15504</v>
      </c>
      <c r="E97" s="13">
        <v>1550</v>
      </c>
      <c r="F97" s="2"/>
    </row>
    <row r="98" spans="1:7" x14ac:dyDescent="0.25">
      <c r="A98" s="2"/>
      <c r="B98" s="16"/>
      <c r="C98" s="48"/>
      <c r="D98" s="59"/>
      <c r="E98" s="9"/>
      <c r="F98" s="2"/>
    </row>
    <row r="99" spans="1:7" ht="15.75" thickBot="1" x14ac:dyDescent="0.3">
      <c r="B99" s="50"/>
      <c r="C99" s="6" t="s">
        <v>15</v>
      </c>
      <c r="D99" s="58">
        <f>SUM(D84:D98)</f>
        <v>423481</v>
      </c>
      <c r="E99" s="58">
        <f>SUM(E84:E98)</f>
        <v>42347</v>
      </c>
    </row>
    <row r="100" spans="1:7" ht="15.75" thickTop="1" x14ac:dyDescent="0.25">
      <c r="B100" s="70"/>
      <c r="C100" s="71"/>
      <c r="D100" s="72"/>
      <c r="E100" s="72"/>
    </row>
    <row r="101" spans="1:7" x14ac:dyDescent="0.25">
      <c r="B101" s="70"/>
      <c r="C101" s="71"/>
      <c r="D101" s="72"/>
      <c r="E101" s="72"/>
    </row>
    <row r="103" spans="1:7" ht="16.5" thickBot="1" x14ac:dyDescent="0.3">
      <c r="C103" s="61" t="s">
        <v>14</v>
      </c>
      <c r="D103" s="62">
        <f>D99+D45+D76+D82</f>
        <v>1319391</v>
      </c>
      <c r="E103" s="62">
        <f>E99+E45+E76+E82</f>
        <v>57924.45</v>
      </c>
    </row>
    <row r="104" spans="1:7" ht="15.75" thickTop="1" x14ac:dyDescent="0.25"/>
    <row r="105" spans="1:7" x14ac:dyDescent="0.25">
      <c r="G105" s="23"/>
    </row>
  </sheetData>
  <mergeCells count="2">
    <mergeCell ref="A1:F1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7319-D218-4E1E-AFF9-F8C23D938126}">
  <dimension ref="A1:H105"/>
  <sheetViews>
    <sheetView workbookViewId="0">
      <selection sqref="A1:XFD1048576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0" bestFit="1" customWidth="1"/>
  </cols>
  <sheetData>
    <row r="1" spans="1:8" x14ac:dyDescent="0.25">
      <c r="A1" s="97" t="s">
        <v>41</v>
      </c>
      <c r="B1" s="98"/>
      <c r="C1" s="98"/>
      <c r="D1" s="99"/>
      <c r="E1" s="99"/>
      <c r="F1" s="98"/>
    </row>
    <row r="2" spans="1:8" x14ac:dyDescent="0.25">
      <c r="A2" s="97" t="s">
        <v>104</v>
      </c>
      <c r="B2" s="98"/>
      <c r="C2" s="98"/>
      <c r="D2" s="99"/>
      <c r="E2" s="99"/>
      <c r="F2" s="98"/>
    </row>
    <row r="3" spans="1:8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5</v>
      </c>
    </row>
    <row r="4" spans="1:8" x14ac:dyDescent="0.25">
      <c r="A4" s="2">
        <v>1</v>
      </c>
      <c r="B4" s="6" t="s">
        <v>12</v>
      </c>
      <c r="C4" s="7"/>
      <c r="D4" s="2"/>
      <c r="E4" s="13"/>
      <c r="F4" s="2"/>
    </row>
    <row r="5" spans="1:8" x14ac:dyDescent="0.25">
      <c r="A5" s="2">
        <f>A4+1</f>
        <v>2</v>
      </c>
      <c r="B5" s="8" t="s">
        <v>19</v>
      </c>
      <c r="C5" s="7">
        <v>0.01</v>
      </c>
      <c r="D5" s="9">
        <v>3500</v>
      </c>
      <c r="E5" s="67">
        <v>35</v>
      </c>
      <c r="F5" s="2"/>
      <c r="G5" s="23"/>
      <c r="H5" s="23"/>
    </row>
    <row r="6" spans="1:8" x14ac:dyDescent="0.25">
      <c r="A6" s="2">
        <f t="shared" ref="A6:A44" si="0">A5+1</f>
        <v>3</v>
      </c>
      <c r="B6" s="8" t="s">
        <v>9</v>
      </c>
      <c r="C6" s="7">
        <v>0.01</v>
      </c>
      <c r="D6" s="9">
        <v>5000</v>
      </c>
      <c r="E6" s="67">
        <v>50</v>
      </c>
      <c r="F6" s="2"/>
      <c r="G6" s="23"/>
      <c r="H6" s="23"/>
    </row>
    <row r="7" spans="1:8" x14ac:dyDescent="0.25">
      <c r="A7" s="2">
        <f t="shared" si="0"/>
        <v>4</v>
      </c>
      <c r="B7" s="8" t="s">
        <v>10</v>
      </c>
      <c r="C7" s="7">
        <v>0.01</v>
      </c>
      <c r="D7" s="9">
        <v>15150</v>
      </c>
      <c r="E7" s="67">
        <v>151</v>
      </c>
      <c r="F7" s="2"/>
      <c r="G7" s="23"/>
      <c r="H7" s="23"/>
    </row>
    <row r="8" spans="1:8" x14ac:dyDescent="0.25">
      <c r="A8" s="2">
        <f t="shared" si="0"/>
        <v>5</v>
      </c>
      <c r="B8" s="8" t="s">
        <v>13</v>
      </c>
      <c r="C8" s="7">
        <v>0.01</v>
      </c>
      <c r="D8" s="9">
        <v>4700</v>
      </c>
      <c r="E8" s="67">
        <v>47</v>
      </c>
      <c r="F8" s="2"/>
      <c r="G8" s="23"/>
      <c r="H8" s="23"/>
    </row>
    <row r="9" spans="1:8" x14ac:dyDescent="0.25">
      <c r="A9" s="2">
        <f t="shared" si="0"/>
        <v>6</v>
      </c>
      <c r="B9" s="8" t="s">
        <v>18</v>
      </c>
      <c r="C9" s="7">
        <v>0.01</v>
      </c>
      <c r="D9" s="9">
        <v>6000</v>
      </c>
      <c r="E9" s="67">
        <v>60</v>
      </c>
      <c r="F9" s="2"/>
      <c r="G9" s="23"/>
      <c r="H9" s="23"/>
    </row>
    <row r="10" spans="1:8" x14ac:dyDescent="0.25">
      <c r="A10" s="2">
        <f t="shared" si="0"/>
        <v>7</v>
      </c>
      <c r="B10" s="8" t="s">
        <v>54</v>
      </c>
      <c r="C10" s="7">
        <v>0.01</v>
      </c>
      <c r="D10" s="9">
        <v>1250</v>
      </c>
      <c r="E10" s="67">
        <v>12</v>
      </c>
      <c r="F10" s="2"/>
      <c r="G10" s="23"/>
      <c r="H10" s="23"/>
    </row>
    <row r="11" spans="1:8" x14ac:dyDescent="0.25">
      <c r="A11" s="2">
        <f t="shared" si="0"/>
        <v>8</v>
      </c>
      <c r="B11" s="8" t="s">
        <v>55</v>
      </c>
      <c r="C11" s="7">
        <v>0.01</v>
      </c>
      <c r="D11" s="9">
        <v>30000</v>
      </c>
      <c r="E11" s="67">
        <v>300</v>
      </c>
      <c r="F11" s="2"/>
      <c r="G11" s="23"/>
      <c r="H11" s="23"/>
    </row>
    <row r="12" spans="1:8" x14ac:dyDescent="0.25">
      <c r="A12" s="2">
        <f t="shared" si="0"/>
        <v>9</v>
      </c>
      <c r="B12" s="8" t="s">
        <v>17</v>
      </c>
      <c r="C12" s="7">
        <v>0.01</v>
      </c>
      <c r="D12" s="9">
        <v>3300</v>
      </c>
      <c r="E12" s="67">
        <v>33</v>
      </c>
      <c r="F12" s="2"/>
      <c r="G12" s="23"/>
      <c r="H12" s="23"/>
    </row>
    <row r="13" spans="1:8" x14ac:dyDescent="0.25">
      <c r="A13" s="2">
        <f t="shared" si="0"/>
        <v>10</v>
      </c>
      <c r="B13" s="8" t="s">
        <v>19</v>
      </c>
      <c r="C13" s="7">
        <v>0.01</v>
      </c>
      <c r="D13" s="9">
        <v>4200</v>
      </c>
      <c r="E13" s="67">
        <v>42</v>
      </c>
      <c r="F13" s="2"/>
      <c r="G13" s="23"/>
      <c r="H13" s="23"/>
    </row>
    <row r="14" spans="1:8" x14ac:dyDescent="0.25">
      <c r="A14" s="2">
        <f t="shared" si="0"/>
        <v>11</v>
      </c>
      <c r="B14" s="8" t="s">
        <v>10</v>
      </c>
      <c r="C14" s="7">
        <v>0.01</v>
      </c>
      <c r="D14" s="9">
        <v>11725</v>
      </c>
      <c r="E14" s="67">
        <v>117</v>
      </c>
      <c r="F14" s="2"/>
      <c r="G14" s="23"/>
      <c r="H14" s="23"/>
    </row>
    <row r="15" spans="1:8" x14ac:dyDescent="0.25">
      <c r="A15" s="2">
        <f t="shared" si="0"/>
        <v>12</v>
      </c>
      <c r="B15" s="8" t="s">
        <v>13</v>
      </c>
      <c r="C15" s="7">
        <v>0.01</v>
      </c>
      <c r="D15" s="9">
        <v>9100</v>
      </c>
      <c r="E15" s="67">
        <v>91</v>
      </c>
      <c r="F15" s="2"/>
      <c r="G15" s="23"/>
      <c r="H15" s="23"/>
    </row>
    <row r="16" spans="1:8" x14ac:dyDescent="0.25">
      <c r="A16" s="2">
        <f t="shared" si="0"/>
        <v>13</v>
      </c>
      <c r="B16" s="8" t="s">
        <v>9</v>
      </c>
      <c r="C16" s="7">
        <v>0.01</v>
      </c>
      <c r="D16" s="9">
        <v>5000</v>
      </c>
      <c r="E16" s="67">
        <v>50</v>
      </c>
      <c r="F16" s="2"/>
      <c r="G16" s="23"/>
      <c r="H16" s="23"/>
    </row>
    <row r="17" spans="1:8" x14ac:dyDescent="0.25">
      <c r="A17" s="2">
        <f t="shared" si="0"/>
        <v>14</v>
      </c>
      <c r="B17" s="8" t="s">
        <v>18</v>
      </c>
      <c r="C17" s="7">
        <v>0.01</v>
      </c>
      <c r="D17" s="9">
        <v>3600</v>
      </c>
      <c r="E17" s="67">
        <v>36</v>
      </c>
      <c r="F17" s="2"/>
      <c r="G17" s="23"/>
      <c r="H17" s="23"/>
    </row>
    <row r="18" spans="1:8" x14ac:dyDescent="0.25">
      <c r="A18" s="2">
        <f t="shared" si="0"/>
        <v>15</v>
      </c>
      <c r="B18" s="8" t="s">
        <v>105</v>
      </c>
      <c r="C18" s="7">
        <v>0.01</v>
      </c>
      <c r="D18" s="9">
        <v>8000</v>
      </c>
      <c r="E18" s="67">
        <v>80</v>
      </c>
      <c r="F18" s="2"/>
      <c r="G18" s="23"/>
      <c r="H18" s="23"/>
    </row>
    <row r="19" spans="1:8" x14ac:dyDescent="0.25">
      <c r="A19" s="2">
        <f t="shared" si="0"/>
        <v>16</v>
      </c>
      <c r="B19" s="8" t="s">
        <v>69</v>
      </c>
      <c r="C19" s="7">
        <v>0.01</v>
      </c>
      <c r="D19" s="9">
        <v>700</v>
      </c>
      <c r="E19" s="67">
        <v>7</v>
      </c>
      <c r="F19" s="2"/>
      <c r="G19" s="23"/>
      <c r="H19" s="23"/>
    </row>
    <row r="20" spans="1:8" x14ac:dyDescent="0.25">
      <c r="A20" s="2">
        <f t="shared" si="0"/>
        <v>17</v>
      </c>
      <c r="B20" s="8" t="s">
        <v>17</v>
      </c>
      <c r="C20" s="7">
        <v>0.01</v>
      </c>
      <c r="D20" s="9">
        <v>3300</v>
      </c>
      <c r="E20" s="67">
        <v>33</v>
      </c>
      <c r="F20" s="2"/>
      <c r="G20" s="23"/>
      <c r="H20" s="23"/>
    </row>
    <row r="21" spans="1:8" x14ac:dyDescent="0.25">
      <c r="A21" s="2">
        <f t="shared" si="0"/>
        <v>18</v>
      </c>
      <c r="B21" s="8" t="s">
        <v>106</v>
      </c>
      <c r="C21" s="7">
        <v>0.01</v>
      </c>
      <c r="D21" s="9">
        <v>4640</v>
      </c>
      <c r="E21" s="67">
        <v>46</v>
      </c>
      <c r="F21" s="2"/>
      <c r="G21" s="23"/>
      <c r="H21" s="23"/>
    </row>
    <row r="22" spans="1:8" x14ac:dyDescent="0.25">
      <c r="A22" s="2">
        <f t="shared" si="0"/>
        <v>19</v>
      </c>
      <c r="B22" s="8" t="s">
        <v>19</v>
      </c>
      <c r="C22" s="7">
        <v>0.01</v>
      </c>
      <c r="D22" s="9">
        <v>3500</v>
      </c>
      <c r="E22" s="67">
        <v>35</v>
      </c>
      <c r="F22" s="2"/>
      <c r="G22" s="23"/>
      <c r="H22" s="23"/>
    </row>
    <row r="23" spans="1:8" x14ac:dyDescent="0.25">
      <c r="A23" s="2">
        <f t="shared" si="0"/>
        <v>20</v>
      </c>
      <c r="B23" s="8" t="s">
        <v>10</v>
      </c>
      <c r="C23" s="7">
        <v>0.01</v>
      </c>
      <c r="D23" s="9">
        <v>6300</v>
      </c>
      <c r="E23" s="67">
        <v>63</v>
      </c>
      <c r="F23" s="2"/>
      <c r="G23" s="23"/>
      <c r="H23" s="23"/>
    </row>
    <row r="24" spans="1:8" x14ac:dyDescent="0.25">
      <c r="A24" s="2">
        <f t="shared" si="0"/>
        <v>21</v>
      </c>
      <c r="B24" s="8" t="s">
        <v>13</v>
      </c>
      <c r="C24" s="7">
        <v>0.01</v>
      </c>
      <c r="D24" s="9">
        <v>8500</v>
      </c>
      <c r="E24" s="67">
        <v>85</v>
      </c>
      <c r="F24" s="2"/>
      <c r="G24" s="23"/>
      <c r="H24" s="23"/>
    </row>
    <row r="25" spans="1:8" x14ac:dyDescent="0.25">
      <c r="A25" s="2">
        <f t="shared" si="0"/>
        <v>22</v>
      </c>
      <c r="B25" s="8" t="s">
        <v>57</v>
      </c>
      <c r="C25" s="7">
        <v>0.01</v>
      </c>
      <c r="D25" s="9">
        <v>6500</v>
      </c>
      <c r="E25" s="67">
        <v>65</v>
      </c>
      <c r="F25" s="2"/>
      <c r="G25" s="23"/>
      <c r="H25" s="23"/>
    </row>
    <row r="26" spans="1:8" x14ac:dyDescent="0.25">
      <c r="A26" s="2">
        <f t="shared" si="0"/>
        <v>23</v>
      </c>
      <c r="B26" s="8" t="s">
        <v>9</v>
      </c>
      <c r="C26" s="7">
        <v>0.01</v>
      </c>
      <c r="D26" s="9">
        <v>1250</v>
      </c>
      <c r="E26" s="67">
        <v>12</v>
      </c>
      <c r="F26" s="2"/>
      <c r="G26" s="23"/>
      <c r="H26" s="23"/>
    </row>
    <row r="27" spans="1:8" x14ac:dyDescent="0.25">
      <c r="A27" s="2">
        <f t="shared" si="0"/>
        <v>24</v>
      </c>
      <c r="B27" s="8" t="s">
        <v>18</v>
      </c>
      <c r="C27" s="7">
        <v>0.01</v>
      </c>
      <c r="D27" s="9">
        <v>4800</v>
      </c>
      <c r="E27" s="67">
        <v>48</v>
      </c>
      <c r="F27" s="2"/>
      <c r="G27" s="23"/>
      <c r="H27" s="23"/>
    </row>
    <row r="28" spans="1:8" x14ac:dyDescent="0.25">
      <c r="A28" s="2">
        <f t="shared" si="0"/>
        <v>25</v>
      </c>
      <c r="B28" s="8" t="s">
        <v>107</v>
      </c>
      <c r="C28" s="7">
        <v>0.01</v>
      </c>
      <c r="D28" s="9">
        <v>4800</v>
      </c>
      <c r="E28" s="67">
        <v>48</v>
      </c>
      <c r="F28" s="2"/>
      <c r="G28" s="23"/>
      <c r="H28" s="23"/>
    </row>
    <row r="29" spans="1:8" x14ac:dyDescent="0.25">
      <c r="A29" s="2">
        <f t="shared" si="0"/>
        <v>26</v>
      </c>
      <c r="B29" s="8" t="s">
        <v>108</v>
      </c>
      <c r="C29" s="7">
        <v>0.01</v>
      </c>
      <c r="D29" s="9">
        <v>100000</v>
      </c>
      <c r="E29" s="67">
        <v>1000</v>
      </c>
      <c r="F29" s="2"/>
      <c r="G29" s="23"/>
      <c r="H29" s="23"/>
    </row>
    <row r="30" spans="1:8" x14ac:dyDescent="0.25">
      <c r="A30" s="2">
        <f t="shared" si="0"/>
        <v>27</v>
      </c>
      <c r="B30" s="8" t="s">
        <v>17</v>
      </c>
      <c r="C30" s="7">
        <v>0.01</v>
      </c>
      <c r="D30" s="9">
        <v>3300</v>
      </c>
      <c r="E30" s="67">
        <v>33</v>
      </c>
      <c r="F30" s="2"/>
      <c r="G30" s="23"/>
      <c r="H30" s="23"/>
    </row>
    <row r="31" spans="1:8" x14ac:dyDescent="0.25">
      <c r="A31" s="2">
        <f t="shared" si="0"/>
        <v>28</v>
      </c>
      <c r="B31" s="8" t="s">
        <v>108</v>
      </c>
      <c r="C31" s="7">
        <v>0.01</v>
      </c>
      <c r="D31" s="9">
        <v>50000</v>
      </c>
      <c r="E31" s="67">
        <v>500</v>
      </c>
      <c r="F31" s="2"/>
      <c r="G31" s="23"/>
      <c r="H31" s="23"/>
    </row>
    <row r="32" spans="1:8" x14ac:dyDescent="0.25">
      <c r="A32" s="2">
        <f t="shared" si="0"/>
        <v>29</v>
      </c>
      <c r="B32" s="8" t="s">
        <v>55</v>
      </c>
      <c r="C32" s="7">
        <v>0.01</v>
      </c>
      <c r="D32" s="9">
        <v>50000</v>
      </c>
      <c r="E32" s="67">
        <v>500</v>
      </c>
      <c r="F32" s="2"/>
      <c r="G32" s="23"/>
      <c r="H32" s="23"/>
    </row>
    <row r="33" spans="1:8" x14ac:dyDescent="0.25">
      <c r="A33" s="2">
        <f t="shared" si="0"/>
        <v>30</v>
      </c>
      <c r="B33" s="8" t="s">
        <v>18</v>
      </c>
      <c r="C33" s="7">
        <v>0.01</v>
      </c>
      <c r="D33" s="9">
        <v>1200</v>
      </c>
      <c r="E33" s="67">
        <v>12</v>
      </c>
      <c r="F33" s="2"/>
      <c r="G33" s="23"/>
      <c r="H33" s="23"/>
    </row>
    <row r="34" spans="1:8" x14ac:dyDescent="0.25">
      <c r="A34" s="2">
        <f t="shared" si="0"/>
        <v>31</v>
      </c>
      <c r="B34" s="8" t="s">
        <v>10</v>
      </c>
      <c r="C34" s="7">
        <v>0.01</v>
      </c>
      <c r="D34" s="9">
        <v>12600</v>
      </c>
      <c r="E34" s="67">
        <v>126</v>
      </c>
      <c r="F34" s="2"/>
      <c r="G34" s="23"/>
      <c r="H34" s="23"/>
    </row>
    <row r="35" spans="1:8" x14ac:dyDescent="0.25">
      <c r="A35" s="2">
        <f t="shared" si="0"/>
        <v>32</v>
      </c>
      <c r="B35" s="8" t="s">
        <v>19</v>
      </c>
      <c r="C35" s="7">
        <v>0.01</v>
      </c>
      <c r="D35" s="9">
        <v>3500</v>
      </c>
      <c r="E35" s="67">
        <v>35</v>
      </c>
      <c r="F35" s="2"/>
      <c r="G35" s="23"/>
      <c r="H35" s="23"/>
    </row>
    <row r="36" spans="1:8" x14ac:dyDescent="0.25">
      <c r="A36" s="2">
        <f t="shared" si="0"/>
        <v>33</v>
      </c>
      <c r="B36" s="8" t="s">
        <v>13</v>
      </c>
      <c r="C36" s="7">
        <v>0.01</v>
      </c>
      <c r="D36" s="9">
        <v>5175</v>
      </c>
      <c r="E36" s="67">
        <v>51</v>
      </c>
      <c r="F36" s="2"/>
      <c r="G36" s="23"/>
      <c r="H36" s="23"/>
    </row>
    <row r="37" spans="1:8" x14ac:dyDescent="0.25">
      <c r="A37" s="2">
        <f t="shared" si="0"/>
        <v>34</v>
      </c>
      <c r="B37" s="8" t="s">
        <v>9</v>
      </c>
      <c r="C37" s="7">
        <v>0.01</v>
      </c>
      <c r="D37" s="9">
        <v>6250</v>
      </c>
      <c r="E37" s="67">
        <v>62</v>
      </c>
      <c r="F37" s="2"/>
      <c r="G37" s="23"/>
      <c r="H37" s="23"/>
    </row>
    <row r="38" spans="1:8" x14ac:dyDescent="0.25">
      <c r="A38" s="2">
        <f t="shared" si="0"/>
        <v>35</v>
      </c>
      <c r="B38" s="8" t="s">
        <v>107</v>
      </c>
      <c r="C38" s="7">
        <v>0.01</v>
      </c>
      <c r="D38" s="9">
        <v>6000</v>
      </c>
      <c r="E38" s="67">
        <v>60</v>
      </c>
      <c r="F38" s="2"/>
      <c r="G38" s="23"/>
      <c r="H38" s="23"/>
    </row>
    <row r="39" spans="1:8" x14ac:dyDescent="0.25">
      <c r="A39" s="2">
        <f t="shared" si="0"/>
        <v>36</v>
      </c>
      <c r="B39" s="8" t="s">
        <v>54</v>
      </c>
      <c r="C39" s="7">
        <v>0.01</v>
      </c>
      <c r="D39" s="9">
        <v>1250</v>
      </c>
      <c r="E39" s="67">
        <v>12</v>
      </c>
      <c r="F39" s="2"/>
      <c r="G39" s="23"/>
      <c r="H39" s="23"/>
    </row>
    <row r="40" spans="1:8" x14ac:dyDescent="0.25">
      <c r="A40" s="2">
        <f t="shared" si="0"/>
        <v>37</v>
      </c>
      <c r="B40" s="8" t="s">
        <v>105</v>
      </c>
      <c r="C40" s="7">
        <v>0.01</v>
      </c>
      <c r="D40" s="9">
        <v>10000</v>
      </c>
      <c r="E40" s="67">
        <v>100</v>
      </c>
      <c r="F40" s="2"/>
      <c r="G40" s="23"/>
      <c r="H40" s="23"/>
    </row>
    <row r="41" spans="1:8" x14ac:dyDescent="0.25">
      <c r="A41" s="2">
        <f t="shared" si="0"/>
        <v>38</v>
      </c>
      <c r="B41" s="8" t="s">
        <v>17</v>
      </c>
      <c r="C41" s="7">
        <v>0.01</v>
      </c>
      <c r="D41" s="9">
        <v>3300</v>
      </c>
      <c r="E41" s="67">
        <v>33</v>
      </c>
      <c r="F41" s="2"/>
      <c r="G41" s="23"/>
      <c r="H41" s="23"/>
    </row>
    <row r="42" spans="1:8" x14ac:dyDescent="0.25">
      <c r="A42" s="2">
        <f t="shared" si="0"/>
        <v>39</v>
      </c>
      <c r="B42" s="8" t="s">
        <v>19</v>
      </c>
      <c r="C42" s="7">
        <v>0.01</v>
      </c>
      <c r="D42" s="9">
        <v>2800</v>
      </c>
      <c r="E42" s="67">
        <v>28</v>
      </c>
      <c r="F42" s="2"/>
      <c r="G42" s="23"/>
      <c r="H42" s="23"/>
    </row>
    <row r="43" spans="1:8" x14ac:dyDescent="0.25">
      <c r="A43" s="2">
        <f t="shared" si="0"/>
        <v>40</v>
      </c>
      <c r="B43" s="8" t="s">
        <v>105</v>
      </c>
      <c r="C43" s="7">
        <v>0.01</v>
      </c>
      <c r="D43" s="9">
        <v>4000</v>
      </c>
      <c r="E43" s="67">
        <v>40</v>
      </c>
      <c r="F43" s="2"/>
      <c r="G43" s="23"/>
      <c r="H43" s="23"/>
    </row>
    <row r="44" spans="1:8" x14ac:dyDescent="0.25">
      <c r="A44" s="2">
        <f t="shared" si="0"/>
        <v>41</v>
      </c>
      <c r="B44" s="8" t="s">
        <v>10</v>
      </c>
      <c r="C44" s="7">
        <v>0.01</v>
      </c>
      <c r="D44" s="9">
        <v>5290</v>
      </c>
      <c r="E44" s="67">
        <v>53</v>
      </c>
      <c r="F44" s="2"/>
      <c r="G44" s="23"/>
      <c r="H44" s="23"/>
    </row>
    <row r="45" spans="1:8" x14ac:dyDescent="0.25">
      <c r="A45" s="2"/>
      <c r="B45" s="8" t="s">
        <v>13</v>
      </c>
      <c r="C45" s="7">
        <v>0.01</v>
      </c>
      <c r="D45" s="15">
        <v>9075</v>
      </c>
      <c r="E45" s="67">
        <v>90</v>
      </c>
      <c r="F45" s="2"/>
      <c r="G45" s="23"/>
    </row>
    <row r="46" spans="1:8" x14ac:dyDescent="0.25">
      <c r="A46" s="2"/>
      <c r="B46" s="8" t="s">
        <v>109</v>
      </c>
      <c r="C46" s="7">
        <v>0.01</v>
      </c>
      <c r="D46" s="15">
        <v>2100</v>
      </c>
      <c r="E46" s="67">
        <v>21</v>
      </c>
      <c r="F46" s="2"/>
      <c r="G46" s="23"/>
    </row>
    <row r="47" spans="1:8" x14ac:dyDescent="0.25">
      <c r="A47" s="2"/>
      <c r="B47" s="8" t="s">
        <v>9</v>
      </c>
      <c r="C47" s="7">
        <v>0.01</v>
      </c>
      <c r="D47" s="15">
        <v>2500</v>
      </c>
      <c r="E47" s="67">
        <v>25</v>
      </c>
      <c r="F47" s="2"/>
      <c r="G47" s="23"/>
    </row>
    <row r="48" spans="1:8" x14ac:dyDescent="0.25">
      <c r="A48" s="2"/>
      <c r="B48" s="8" t="s">
        <v>107</v>
      </c>
      <c r="C48" s="7">
        <v>0.01</v>
      </c>
      <c r="D48" s="15">
        <v>4800</v>
      </c>
      <c r="E48" s="67">
        <v>48</v>
      </c>
      <c r="F48" s="2"/>
      <c r="G48" s="23"/>
    </row>
    <row r="49" spans="1:8" x14ac:dyDescent="0.25">
      <c r="A49" s="2"/>
      <c r="B49" s="8" t="s">
        <v>18</v>
      </c>
      <c r="C49" s="7">
        <v>0.01</v>
      </c>
      <c r="D49" s="15">
        <v>2400</v>
      </c>
      <c r="E49" s="67">
        <v>24</v>
      </c>
      <c r="F49" s="2"/>
      <c r="G49" s="23"/>
    </row>
    <row r="50" spans="1:8" x14ac:dyDescent="0.25">
      <c r="A50" s="2"/>
      <c r="B50" s="8" t="s">
        <v>54</v>
      </c>
      <c r="C50" s="7">
        <v>0.01</v>
      </c>
      <c r="D50" s="15">
        <v>3050</v>
      </c>
      <c r="E50" s="67">
        <v>30</v>
      </c>
      <c r="F50" s="2"/>
      <c r="G50" s="23"/>
    </row>
    <row r="51" spans="1:8" x14ac:dyDescent="0.25">
      <c r="A51" s="2"/>
      <c r="B51" s="8" t="s">
        <v>21</v>
      </c>
      <c r="C51" s="7">
        <v>0.01</v>
      </c>
      <c r="D51" s="15">
        <v>25000</v>
      </c>
      <c r="E51" s="67">
        <v>250</v>
      </c>
      <c r="F51" s="2"/>
      <c r="G51" s="23"/>
    </row>
    <row r="52" spans="1:8" x14ac:dyDescent="0.25">
      <c r="A52" s="2"/>
      <c r="B52" s="8" t="s">
        <v>46</v>
      </c>
      <c r="C52" s="7">
        <v>0.01</v>
      </c>
      <c r="D52" s="15">
        <v>40000</v>
      </c>
      <c r="E52" s="67">
        <v>400</v>
      </c>
      <c r="F52" s="2"/>
      <c r="G52" s="23"/>
    </row>
    <row r="53" spans="1:8" x14ac:dyDescent="0.25">
      <c r="A53" s="2"/>
      <c r="B53" s="8" t="s">
        <v>22</v>
      </c>
      <c r="C53" s="7">
        <v>0.01</v>
      </c>
      <c r="D53" s="15">
        <v>10000</v>
      </c>
      <c r="E53" s="67">
        <v>100</v>
      </c>
      <c r="F53" s="2"/>
      <c r="G53" s="23"/>
    </row>
    <row r="54" spans="1:8" x14ac:dyDescent="0.25">
      <c r="A54" s="2"/>
      <c r="B54" s="8" t="s">
        <v>17</v>
      </c>
      <c r="C54" s="7">
        <v>0.01</v>
      </c>
      <c r="D54" s="15">
        <v>3300</v>
      </c>
      <c r="E54" s="67">
        <v>33</v>
      </c>
      <c r="F54" s="2"/>
      <c r="G54" s="23"/>
    </row>
    <row r="55" spans="1:8" ht="15.75" thickBot="1" x14ac:dyDescent="0.3">
      <c r="A55" s="2"/>
      <c r="B55" s="64"/>
      <c r="C55" s="6" t="s">
        <v>6</v>
      </c>
      <c r="D55" s="79">
        <f>SUM(D5:D54)</f>
        <v>521705</v>
      </c>
      <c r="E55" s="79">
        <f>SUM(E5:E54)</f>
        <v>5212</v>
      </c>
      <c r="F55" s="2"/>
      <c r="G55" s="23"/>
    </row>
    <row r="56" spans="1:8" ht="15.75" thickTop="1" x14ac:dyDescent="0.25">
      <c r="A56" s="2"/>
      <c r="B56" s="64"/>
      <c r="C56" s="6"/>
      <c r="D56" s="78"/>
      <c r="E56" s="78"/>
      <c r="F56" s="2"/>
      <c r="G56" s="23"/>
    </row>
    <row r="57" spans="1:8" x14ac:dyDescent="0.25">
      <c r="A57" s="3" t="s">
        <v>0</v>
      </c>
      <c r="B57" s="4" t="s">
        <v>1</v>
      </c>
      <c r="C57" s="4" t="s">
        <v>2</v>
      </c>
      <c r="D57" s="5"/>
      <c r="E57" s="5" t="s">
        <v>4</v>
      </c>
      <c r="F57" s="4" t="s">
        <v>5</v>
      </c>
      <c r="G57" s="23"/>
    </row>
    <row r="58" spans="1:8" x14ac:dyDescent="0.25">
      <c r="A58" s="2"/>
      <c r="B58" s="6" t="s">
        <v>12</v>
      </c>
      <c r="C58" s="2"/>
      <c r="D58" s="2"/>
      <c r="E58" s="2"/>
      <c r="F58" s="2"/>
      <c r="G58" s="23"/>
    </row>
    <row r="59" spans="1:8" x14ac:dyDescent="0.25">
      <c r="A59" s="2">
        <v>1</v>
      </c>
      <c r="B59" s="8" t="s">
        <v>26</v>
      </c>
      <c r="C59" s="12">
        <v>0.02</v>
      </c>
      <c r="D59" s="9">
        <v>3000</v>
      </c>
      <c r="E59" s="13">
        <v>600</v>
      </c>
      <c r="F59" s="2"/>
      <c r="G59" s="23"/>
      <c r="H59" s="23"/>
    </row>
    <row r="60" spans="1:8" x14ac:dyDescent="0.25">
      <c r="A60" s="2">
        <f t="shared" ref="A60:A76" si="1">A59+1</f>
        <v>2</v>
      </c>
      <c r="B60" s="8" t="s">
        <v>26</v>
      </c>
      <c r="C60" s="12">
        <v>0.02</v>
      </c>
      <c r="D60" s="9">
        <v>25000</v>
      </c>
      <c r="E60" s="13">
        <v>500</v>
      </c>
      <c r="F60" s="2"/>
      <c r="G60" s="23"/>
      <c r="H60" s="23"/>
    </row>
    <row r="61" spans="1:8" x14ac:dyDescent="0.25">
      <c r="A61" s="2">
        <f t="shared" si="1"/>
        <v>3</v>
      </c>
      <c r="B61" s="8" t="s">
        <v>100</v>
      </c>
      <c r="C61" s="12">
        <v>0.02</v>
      </c>
      <c r="D61" s="9">
        <v>10000</v>
      </c>
      <c r="E61" s="13">
        <v>200</v>
      </c>
      <c r="F61" s="2"/>
      <c r="G61" s="23"/>
      <c r="H61" s="23"/>
    </row>
    <row r="62" spans="1:8" x14ac:dyDescent="0.25">
      <c r="A62" s="2">
        <f t="shared" si="1"/>
        <v>4</v>
      </c>
      <c r="B62" s="8" t="s">
        <v>100</v>
      </c>
      <c r="C62" s="12">
        <v>0.02</v>
      </c>
      <c r="D62" s="9">
        <v>8000</v>
      </c>
      <c r="E62" s="13">
        <v>160</v>
      </c>
      <c r="F62" s="2"/>
      <c r="G62" s="23"/>
      <c r="H62" s="23"/>
    </row>
    <row r="63" spans="1:8" x14ac:dyDescent="0.25">
      <c r="A63" s="2">
        <f t="shared" si="1"/>
        <v>5</v>
      </c>
      <c r="B63" s="8" t="s">
        <v>110</v>
      </c>
      <c r="C63" s="12">
        <v>0.02</v>
      </c>
      <c r="D63" s="9">
        <v>1400</v>
      </c>
      <c r="E63" s="13">
        <v>28</v>
      </c>
      <c r="F63" s="2"/>
      <c r="G63" s="23"/>
      <c r="H63" s="23"/>
    </row>
    <row r="64" spans="1:8" x14ac:dyDescent="0.25">
      <c r="A64" s="2">
        <f t="shared" si="1"/>
        <v>6</v>
      </c>
      <c r="B64" s="8" t="s">
        <v>26</v>
      </c>
      <c r="C64" s="12">
        <v>0.02</v>
      </c>
      <c r="D64" s="9">
        <v>2800</v>
      </c>
      <c r="E64" s="13">
        <v>56</v>
      </c>
      <c r="F64" s="2"/>
      <c r="G64" s="23"/>
      <c r="H64" s="23"/>
    </row>
    <row r="65" spans="1:8" x14ac:dyDescent="0.25">
      <c r="A65" s="2">
        <f t="shared" si="1"/>
        <v>7</v>
      </c>
      <c r="B65" s="8" t="s">
        <v>27</v>
      </c>
      <c r="C65" s="12">
        <v>0.02</v>
      </c>
      <c r="D65" s="9">
        <v>15485</v>
      </c>
      <c r="E65" s="13">
        <v>309</v>
      </c>
      <c r="F65" s="2"/>
      <c r="G65" s="23"/>
      <c r="H65" s="23"/>
    </row>
    <row r="66" spans="1:8" x14ac:dyDescent="0.25">
      <c r="A66" s="2">
        <f t="shared" si="1"/>
        <v>8</v>
      </c>
      <c r="B66" s="8" t="s">
        <v>27</v>
      </c>
      <c r="C66" s="12">
        <v>0.02</v>
      </c>
      <c r="D66" s="9">
        <v>25935</v>
      </c>
      <c r="E66" s="13">
        <v>518</v>
      </c>
      <c r="F66" s="2"/>
      <c r="G66" s="23"/>
      <c r="H66" s="23"/>
    </row>
    <row r="67" spans="1:8" x14ac:dyDescent="0.25">
      <c r="A67" s="2">
        <f t="shared" si="1"/>
        <v>9</v>
      </c>
      <c r="B67" s="8" t="s">
        <v>26</v>
      </c>
      <c r="C67" s="12">
        <v>0.02</v>
      </c>
      <c r="D67" s="9">
        <v>2800</v>
      </c>
      <c r="E67" s="13">
        <v>56</v>
      </c>
      <c r="F67" s="2"/>
      <c r="G67" s="23"/>
      <c r="H67" s="23"/>
    </row>
    <row r="68" spans="1:8" x14ac:dyDescent="0.25">
      <c r="A68" s="2">
        <f t="shared" si="1"/>
        <v>10</v>
      </c>
      <c r="B68" s="8" t="s">
        <v>27</v>
      </c>
      <c r="C68" s="12">
        <v>0.02</v>
      </c>
      <c r="D68" s="9">
        <v>21720</v>
      </c>
      <c r="E68" s="13">
        <v>434</v>
      </c>
      <c r="F68" s="2"/>
      <c r="G68" s="23"/>
      <c r="H68" s="23"/>
    </row>
    <row r="69" spans="1:8" x14ac:dyDescent="0.25">
      <c r="A69" s="2">
        <f t="shared" si="1"/>
        <v>11</v>
      </c>
      <c r="B69" s="8" t="s">
        <v>29</v>
      </c>
      <c r="C69" s="12">
        <v>0.02</v>
      </c>
      <c r="D69" s="9">
        <v>700</v>
      </c>
      <c r="E69" s="13">
        <v>14</v>
      </c>
      <c r="F69" s="2"/>
      <c r="G69" s="23"/>
      <c r="H69" s="23"/>
    </row>
    <row r="70" spans="1:8" x14ac:dyDescent="0.25">
      <c r="A70" s="2">
        <f t="shared" si="1"/>
        <v>12</v>
      </c>
      <c r="B70" s="8" t="s">
        <v>26</v>
      </c>
      <c r="C70" s="12">
        <v>0.02</v>
      </c>
      <c r="D70" s="9">
        <v>2100</v>
      </c>
      <c r="E70" s="13">
        <v>42</v>
      </c>
      <c r="F70" s="2"/>
      <c r="G70" s="23"/>
      <c r="H70" s="23"/>
    </row>
    <row r="71" spans="1:8" x14ac:dyDescent="0.25">
      <c r="A71" s="2">
        <f t="shared" si="1"/>
        <v>13</v>
      </c>
      <c r="B71" s="8" t="s">
        <v>26</v>
      </c>
      <c r="C71" s="12">
        <v>0.02</v>
      </c>
      <c r="D71" s="9">
        <v>3500</v>
      </c>
      <c r="E71" s="13">
        <v>70</v>
      </c>
      <c r="F71" s="2"/>
      <c r="G71" s="23"/>
      <c r="H71" s="23"/>
    </row>
    <row r="72" spans="1:8" x14ac:dyDescent="0.25">
      <c r="A72" s="2">
        <f t="shared" si="1"/>
        <v>14</v>
      </c>
      <c r="B72" s="8" t="s">
        <v>27</v>
      </c>
      <c r="C72" s="12">
        <v>0.02</v>
      </c>
      <c r="D72" s="9">
        <v>18975</v>
      </c>
      <c r="E72" s="13">
        <v>379</v>
      </c>
      <c r="F72" s="2"/>
      <c r="G72" s="23"/>
      <c r="H72" s="23"/>
    </row>
    <row r="73" spans="1:8" x14ac:dyDescent="0.25">
      <c r="A73" s="2">
        <f t="shared" si="1"/>
        <v>15</v>
      </c>
      <c r="B73" s="8" t="s">
        <v>70</v>
      </c>
      <c r="C73" s="12">
        <v>0.02</v>
      </c>
      <c r="D73" s="9">
        <v>21500</v>
      </c>
      <c r="E73" s="13">
        <v>502</v>
      </c>
      <c r="F73" s="2"/>
      <c r="G73" s="23"/>
      <c r="H73" s="23"/>
    </row>
    <row r="74" spans="1:8" x14ac:dyDescent="0.25">
      <c r="A74" s="2">
        <f t="shared" si="1"/>
        <v>16</v>
      </c>
      <c r="B74" s="8" t="s">
        <v>26</v>
      </c>
      <c r="C74" s="12">
        <v>0.02</v>
      </c>
      <c r="D74" s="9">
        <v>4200</v>
      </c>
      <c r="E74" s="13">
        <v>84</v>
      </c>
      <c r="F74" s="2"/>
      <c r="G74" s="23"/>
      <c r="H74" s="23"/>
    </row>
    <row r="75" spans="1:8" x14ac:dyDescent="0.25">
      <c r="A75" s="2">
        <f t="shared" si="1"/>
        <v>17</v>
      </c>
      <c r="B75" s="8" t="s">
        <v>70</v>
      </c>
      <c r="C75" s="12">
        <v>0.02</v>
      </c>
      <c r="D75" s="9">
        <v>18100</v>
      </c>
      <c r="E75" s="13">
        <v>362</v>
      </c>
      <c r="F75" s="2"/>
      <c r="G75" s="23"/>
      <c r="H75" s="23"/>
    </row>
    <row r="76" spans="1:8" x14ac:dyDescent="0.25">
      <c r="A76" s="2">
        <f t="shared" si="1"/>
        <v>18</v>
      </c>
      <c r="B76" s="8" t="s">
        <v>27</v>
      </c>
      <c r="C76" s="12">
        <v>0.02</v>
      </c>
      <c r="D76" s="9">
        <v>11200</v>
      </c>
      <c r="E76" s="13">
        <v>224</v>
      </c>
      <c r="F76" s="2"/>
      <c r="G76" s="23"/>
      <c r="H76" s="23"/>
    </row>
    <row r="77" spans="1:8" ht="15.75" thickBot="1" x14ac:dyDescent="0.3">
      <c r="A77" s="2"/>
      <c r="B77" s="8"/>
      <c r="C77" s="75" t="s">
        <v>15</v>
      </c>
      <c r="D77" s="41">
        <f>SUM(D59:D76)</f>
        <v>196415</v>
      </c>
      <c r="E77" s="21">
        <f>SUM(E59:E76)</f>
        <v>4538</v>
      </c>
      <c r="F77" s="20"/>
    </row>
    <row r="78" spans="1:8" ht="15.75" thickTop="1" x14ac:dyDescent="0.25">
      <c r="A78" s="2"/>
      <c r="B78" s="8"/>
      <c r="C78" s="73"/>
      <c r="D78" s="74"/>
      <c r="E78" s="55"/>
      <c r="F78" s="19"/>
    </row>
    <row r="79" spans="1:8" x14ac:dyDescent="0.25">
      <c r="A79" s="3" t="s">
        <v>0</v>
      </c>
      <c r="B79" s="4" t="s">
        <v>1</v>
      </c>
      <c r="C79" s="4" t="s">
        <v>2</v>
      </c>
      <c r="D79" s="5" t="s">
        <v>3</v>
      </c>
      <c r="E79" s="53" t="s">
        <v>4</v>
      </c>
      <c r="F79" s="4" t="s">
        <v>5</v>
      </c>
    </row>
    <row r="80" spans="1:8" x14ac:dyDescent="0.25">
      <c r="A80" s="2"/>
      <c r="B80" s="16" t="s">
        <v>72</v>
      </c>
      <c r="C80" s="14">
        <v>0.05</v>
      </c>
      <c r="D80" s="42">
        <v>10000</v>
      </c>
      <c r="E80" s="43">
        <f>D80*5/100</f>
        <v>500</v>
      </c>
      <c r="F80" s="2"/>
    </row>
    <row r="81" spans="1:6" x14ac:dyDescent="0.25">
      <c r="A81" s="2"/>
      <c r="B81" s="16" t="s">
        <v>73</v>
      </c>
      <c r="C81" s="14">
        <v>0.05</v>
      </c>
      <c r="D81" s="42">
        <v>5000</v>
      </c>
      <c r="E81" s="43">
        <f t="shared" ref="E81" si="2">D81*5/100</f>
        <v>250</v>
      </c>
      <c r="F81" s="2"/>
    </row>
    <row r="82" spans="1:6" ht="15.75" thickBot="1" x14ac:dyDescent="0.3">
      <c r="A82" s="2"/>
      <c r="B82" s="8"/>
      <c r="C82" s="76" t="s">
        <v>6</v>
      </c>
      <c r="D82" s="74">
        <f>SUM(D80:D81)</f>
        <v>15000</v>
      </c>
      <c r="E82" s="77">
        <f>SUM(E80:E81)</f>
        <v>750</v>
      </c>
      <c r="F82" s="20"/>
    </row>
    <row r="83" spans="1:6" ht="15.75" thickTop="1" x14ac:dyDescent="0.25">
      <c r="A83" s="3" t="s">
        <v>0</v>
      </c>
      <c r="B83" s="4" t="s">
        <v>1</v>
      </c>
      <c r="C83" s="4" t="s">
        <v>2</v>
      </c>
      <c r="D83" s="5" t="s">
        <v>3</v>
      </c>
      <c r="E83" s="53" t="s">
        <v>4</v>
      </c>
      <c r="F83" s="4" t="s">
        <v>5</v>
      </c>
    </row>
    <row r="84" spans="1:6" x14ac:dyDescent="0.25">
      <c r="A84" s="2"/>
      <c r="B84" s="8" t="s">
        <v>99</v>
      </c>
      <c r="C84" s="48">
        <v>0.1</v>
      </c>
      <c r="D84" s="9">
        <v>62012</v>
      </c>
      <c r="E84" s="13">
        <v>6202</v>
      </c>
      <c r="F84" s="2"/>
    </row>
    <row r="85" spans="1:6" x14ac:dyDescent="0.25">
      <c r="A85" s="2"/>
      <c r="B85" s="8" t="s">
        <v>99</v>
      </c>
      <c r="C85" s="48">
        <v>0.1</v>
      </c>
      <c r="D85" s="9">
        <v>46512</v>
      </c>
      <c r="E85" s="13">
        <v>4651</v>
      </c>
      <c r="F85" s="2"/>
    </row>
    <row r="86" spans="1:6" x14ac:dyDescent="0.25">
      <c r="A86" s="2"/>
      <c r="B86" s="8" t="s">
        <v>70</v>
      </c>
      <c r="C86" s="48">
        <v>0.1</v>
      </c>
      <c r="D86" s="9">
        <v>2400</v>
      </c>
      <c r="E86" s="13">
        <v>240</v>
      </c>
      <c r="F86" s="2"/>
    </row>
    <row r="87" spans="1:6" x14ac:dyDescent="0.25">
      <c r="A87" s="2"/>
      <c r="B87" s="8" t="s">
        <v>70</v>
      </c>
      <c r="C87" s="48">
        <v>0.1</v>
      </c>
      <c r="D87" s="9">
        <v>11000</v>
      </c>
      <c r="E87" s="13">
        <v>1100</v>
      </c>
      <c r="F87" s="2"/>
    </row>
    <row r="88" spans="1:6" x14ac:dyDescent="0.25">
      <c r="A88" s="2"/>
      <c r="B88" s="8" t="s">
        <v>70</v>
      </c>
      <c r="C88" s="48">
        <v>0.1</v>
      </c>
      <c r="D88" s="9">
        <v>107000</v>
      </c>
      <c r="E88" s="13">
        <v>10700</v>
      </c>
      <c r="F88" s="2"/>
    </row>
    <row r="89" spans="1:6" x14ac:dyDescent="0.25">
      <c r="A89" s="2"/>
      <c r="B89" s="8" t="s">
        <v>70</v>
      </c>
      <c r="C89" s="48">
        <v>0.1</v>
      </c>
      <c r="D89" s="9">
        <v>25446</v>
      </c>
      <c r="E89" s="13">
        <v>2544</v>
      </c>
      <c r="F89" s="2"/>
    </row>
    <row r="90" spans="1:6" x14ac:dyDescent="0.25">
      <c r="A90" s="2"/>
      <c r="B90" s="8" t="s">
        <v>70</v>
      </c>
      <c r="C90" s="48">
        <v>0.1</v>
      </c>
      <c r="D90" s="9">
        <v>540</v>
      </c>
      <c r="E90" s="13">
        <v>50</v>
      </c>
      <c r="F90" s="2"/>
    </row>
    <row r="91" spans="1:6" x14ac:dyDescent="0.25">
      <c r="A91" s="2"/>
      <c r="B91" s="8" t="s">
        <v>93</v>
      </c>
      <c r="C91" s="48">
        <v>0.1</v>
      </c>
      <c r="D91" s="9">
        <v>80190</v>
      </c>
      <c r="E91" s="13">
        <v>8019</v>
      </c>
      <c r="F91" s="2"/>
    </row>
    <row r="92" spans="1:6" x14ac:dyDescent="0.25">
      <c r="A92" s="2"/>
      <c r="B92" s="8" t="s">
        <v>111</v>
      </c>
      <c r="C92" s="48">
        <v>0.1</v>
      </c>
      <c r="D92" s="9">
        <v>10000</v>
      </c>
      <c r="E92" s="13">
        <v>1000</v>
      </c>
      <c r="F92" s="2"/>
    </row>
    <row r="93" spans="1:6" x14ac:dyDescent="0.25">
      <c r="A93" s="2"/>
      <c r="B93" s="8" t="s">
        <v>70</v>
      </c>
      <c r="C93" s="48">
        <v>0.1</v>
      </c>
      <c r="D93" s="9">
        <v>23256</v>
      </c>
      <c r="E93" s="13">
        <v>2326</v>
      </c>
      <c r="F93" s="2"/>
    </row>
    <row r="94" spans="1:6" x14ac:dyDescent="0.25">
      <c r="A94" s="2"/>
      <c r="B94" s="8" t="s">
        <v>70</v>
      </c>
      <c r="C94" s="48">
        <v>0.1</v>
      </c>
      <c r="D94" s="9">
        <v>15505</v>
      </c>
      <c r="E94" s="13">
        <v>1550</v>
      </c>
      <c r="F94" s="2"/>
    </row>
    <row r="95" spans="1:6" x14ac:dyDescent="0.25">
      <c r="A95" s="2"/>
      <c r="B95" s="8" t="s">
        <v>70</v>
      </c>
      <c r="C95" s="48">
        <v>0.1</v>
      </c>
      <c r="D95" s="9">
        <v>15504</v>
      </c>
      <c r="E95" s="13">
        <v>1550</v>
      </c>
      <c r="F95" s="2"/>
    </row>
    <row r="96" spans="1:6" x14ac:dyDescent="0.25">
      <c r="A96" s="2"/>
      <c r="B96" s="8" t="s">
        <v>99</v>
      </c>
      <c r="C96" s="48">
        <v>0.1</v>
      </c>
      <c r="D96" s="9">
        <v>62012</v>
      </c>
      <c r="E96" s="13">
        <v>6202</v>
      </c>
      <c r="F96" s="2"/>
    </row>
    <row r="97" spans="1:7" x14ac:dyDescent="0.25">
      <c r="A97" s="2"/>
      <c r="B97" s="8" t="s">
        <v>99</v>
      </c>
      <c r="C97" s="48">
        <v>0.1</v>
      </c>
      <c r="D97" s="9">
        <v>46512</v>
      </c>
      <c r="E97" s="13">
        <v>4651</v>
      </c>
      <c r="F97" s="2"/>
    </row>
    <row r="98" spans="1:7" x14ac:dyDescent="0.25">
      <c r="A98" s="2"/>
      <c r="B98" s="16"/>
      <c r="C98" s="48"/>
      <c r="D98" s="59"/>
      <c r="E98" s="9"/>
      <c r="F98" s="2"/>
    </row>
    <row r="99" spans="1:7" ht="15.75" thickBot="1" x14ac:dyDescent="0.3">
      <c r="B99" s="50"/>
      <c r="C99" s="6" t="s">
        <v>15</v>
      </c>
      <c r="D99" s="58">
        <f>SUM(D84:D98)</f>
        <v>507889</v>
      </c>
      <c r="E99" s="58">
        <f>SUM(E84:E98)</f>
        <v>50785</v>
      </c>
    </row>
    <row r="100" spans="1:7" ht="15.75" thickTop="1" x14ac:dyDescent="0.25">
      <c r="B100" s="70"/>
      <c r="C100" s="71"/>
      <c r="D100" s="72"/>
      <c r="E100" s="72"/>
    </row>
    <row r="101" spans="1:7" x14ac:dyDescent="0.25">
      <c r="B101" s="70"/>
      <c r="C101" s="71"/>
      <c r="D101" s="72"/>
      <c r="E101" s="72"/>
    </row>
    <row r="103" spans="1:7" ht="16.5" thickBot="1" x14ac:dyDescent="0.3">
      <c r="C103" s="61" t="s">
        <v>14</v>
      </c>
      <c r="D103" s="62">
        <f>D99+D82+D77+D55</f>
        <v>1241009</v>
      </c>
      <c r="E103" s="62">
        <f>E99+E82+E77+E55</f>
        <v>61285</v>
      </c>
    </row>
    <row r="104" spans="1:7" ht="15.75" thickTop="1" x14ac:dyDescent="0.25"/>
    <row r="105" spans="1:7" x14ac:dyDescent="0.25">
      <c r="G105" s="23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APRIL-23</vt:lpstr>
      <vt:lpstr>May-23</vt:lpstr>
      <vt:lpstr>June-23</vt:lpstr>
      <vt:lpstr>july-22</vt:lpstr>
      <vt:lpstr>AUG-22</vt:lpstr>
      <vt:lpstr>SEPT-22</vt:lpstr>
      <vt:lpstr>oct-22</vt:lpstr>
      <vt:lpstr>Nov-22</vt:lpstr>
      <vt:lpstr>Dec-22</vt:lpstr>
      <vt:lpstr>Jan-22</vt:lpstr>
      <vt:lpstr>feb-23</vt:lpstr>
      <vt:lpstr>March-23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accts</cp:lastModifiedBy>
  <cp:lastPrinted>2022-07-29T11:02:32Z</cp:lastPrinted>
  <dcterms:created xsi:type="dcterms:W3CDTF">2022-03-01T11:38:42Z</dcterms:created>
  <dcterms:modified xsi:type="dcterms:W3CDTF">2023-07-27T11:57:20Z</dcterms:modified>
</cp:coreProperties>
</file>