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1.RCM_LIABILITY_ITC" sheetId="62" r:id="rId1"/>
    <sheet name="2. ITC_2B vs 3B" sheetId="17" r:id="rId2"/>
    <sheet name="3. ITC_3B VS BOA" sheetId="63" r:id="rId3"/>
    <sheet name="3. E-credit vs Books" sheetId="3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<sst xmlns="http://schemas.openxmlformats.org/spreadsheetml/2006/main" count="369" uniqueCount="69">
  <si>
    <t>Name: Cresentia Labs Private Limited</t>
  </si>
  <si>
    <t>Review period: Apr'22- Mar'23</t>
  </si>
  <si>
    <r>
      <rPr>
        <b/>
        <sz val="12"/>
        <color rgb="FF000000"/>
        <rFont val="Cambria"/>
        <charset val="134"/>
      </rPr>
      <t>6. Reverse charge liability declared and Input tax credit claimed thereon</t>
    </r>
  </si>
  <si>
    <t>Period</t>
  </si>
  <si>
    <r>
      <rPr>
        <b/>
        <sz val="12"/>
        <color rgb="FFFFFFFF"/>
        <rFont val="Cambria"/>
        <charset val="134"/>
      </rPr>
      <t xml:space="preserve"> ITC claimed on inward RCM supplies in GSTR-3B [as per table 4(A)(2) + 4(A)(3)]</t>
    </r>
  </si>
  <si>
    <r>
      <rPr>
        <b/>
        <sz val="12"/>
        <color rgb="FFFFFFFF"/>
        <rFont val="Cambria"/>
        <charset val="134"/>
      </rPr>
      <t>Reverse charge liability declared  in GSTR-3B  [as per table 3.1(d)]</t>
    </r>
  </si>
  <si>
    <t xml:space="preserve"> Shortfall (-)/ Excess (+) in ITC (ITC claimed - Liability declared)</t>
  </si>
  <si>
    <r>
      <rPr>
        <b/>
        <sz val="12"/>
        <color rgb="FFFFFFFF"/>
        <rFont val="Cambria"/>
        <charset val="134"/>
      </rPr>
      <t>Cumulative Shortfall (-)/ Excess (+) in ITC (ITC claimed - Liability declared)</t>
    </r>
  </si>
  <si>
    <r>
      <rPr>
        <b/>
        <sz val="12"/>
        <color rgb="FFFFFFFF"/>
        <rFont val="Cambria"/>
        <charset val="134"/>
      </rPr>
      <t>Cumulative Shortfall (-)/ Excess (+) in ITC (ITC claimed - Liability declared) as percentage (%)</t>
    </r>
  </si>
  <si>
    <t>Tax Period</t>
  </si>
  <si>
    <r>
      <rPr>
        <b/>
        <sz val="12"/>
        <color rgb="FFFFFFFF"/>
        <rFont val="Cambria"/>
        <charset val="134"/>
      </rPr>
      <t>IGST</t>
    </r>
  </si>
  <si>
    <r>
      <rPr>
        <b/>
        <sz val="12"/>
        <color rgb="FFFFFFFF"/>
        <rFont val="Cambria"/>
        <charset val="134"/>
      </rPr>
      <t>CGST</t>
    </r>
  </si>
  <si>
    <r>
      <rPr>
        <b/>
        <sz val="12"/>
        <color rgb="FFFFFFFF"/>
        <rFont val="Cambria"/>
        <charset val="134"/>
      </rPr>
      <t>SGST/UTGST</t>
    </r>
  </si>
  <si>
    <r>
      <rPr>
        <b/>
        <sz val="12"/>
        <color rgb="FFFFFFFF"/>
        <rFont val="Cambria"/>
        <charset val="134"/>
      </rPr>
      <t>CESS</t>
    </r>
  </si>
  <si>
    <t>IGST</t>
  </si>
  <si>
    <t>CGST</t>
  </si>
  <si>
    <t>SGST/UTGST</t>
  </si>
  <si>
    <t>CESS</t>
  </si>
  <si>
    <t>Apr-22</t>
  </si>
  <si>
    <t>-</t>
  </si>
  <si>
    <t xml:space="preserve"> 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</si>
  <si>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</si>
  <si>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</si>
  <si>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</si>
  <si>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</si>
  <si>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</si>
  <si>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</si>
  <si>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</si>
  <si>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</si>
  <si>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</si>
  <si>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</si>
  <si>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</si>
  <si>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Total</t>
  </si>
  <si>
    <t>NOTE POINT :</t>
  </si>
  <si>
    <t>SGST</t>
  </si>
  <si>
    <t xml:space="preserve">ITC of </t>
  </si>
  <si>
    <t>has to be claimed in Oct'23 - 3B returns</t>
  </si>
  <si>
    <t/>
  </si>
  <si>
    <t>GSTIN:36AADCB2608M1ZO</t>
  </si>
  <si>
    <t>Reporting point: ITC_2B vs 3B</t>
  </si>
  <si>
    <t>ITC Reconciliation – GSTR 3B vs GSTR 2B</t>
  </si>
  <si>
    <t xml:space="preserve">Tax Period </t>
  </si>
  <si>
    <t>ITC as per GSTR 3B(Other than RCM)</t>
  </si>
  <si>
    <t>ITC Matched at Invoice Level with FORM GSTR-2B</t>
  </si>
  <si>
    <t>GSTR 3B vs 2B</t>
  </si>
  <si>
    <t>Month</t>
  </si>
  <si>
    <t>Apr'22</t>
  </si>
  <si>
    <t>May'22</t>
  </si>
  <si>
    <t>Jun'22</t>
  </si>
  <si>
    <t>Jul'22</t>
  </si>
  <si>
    <t>Aug'22</t>
  </si>
  <si>
    <t>Sep'22</t>
  </si>
  <si>
    <t>Oct'22</t>
  </si>
  <si>
    <t>Nov'22</t>
  </si>
  <si>
    <t>Dec'22</t>
  </si>
  <si>
    <t>Jan'23</t>
  </si>
  <si>
    <t>Feb'23</t>
  </si>
  <si>
    <t>Mar'23</t>
  </si>
  <si>
    <t>Reporting point: ITC_3B VS BOA</t>
  </si>
  <si>
    <t>ITC as per BoA(Other than RCM)</t>
  </si>
  <si>
    <t>GSTR 3B vs BoAS</t>
  </si>
  <si>
    <t xml:space="preserve">Reporting point: </t>
  </si>
  <si>
    <t>ITC balances as per E-credit vs Books</t>
  </si>
  <si>
    <t>Particulars</t>
  </si>
  <si>
    <t>Balance in Electronic ledger</t>
  </si>
  <si>
    <t>Balance as per  BOA</t>
  </si>
  <si>
    <t>Difference</t>
  </si>
  <si>
    <t>Remarks</t>
  </si>
  <si>
    <t>As on 31-03-2023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</si>
</sst>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 * #,##0_ ;_ * \-#,##0_ ;_ * &quot;-&quot;??_ ;_ @_ "/>
    <numFmt numFmtId="181" formatCode="mmm/yy"/>
  </numFmts>
  <fonts count="32">
    <font>
      <sz val="11"/>
      <color theme="1"/>
      <name val="Calibri"/>
      <charset val="134"/>
      <scheme val="minor"/>
    </font>
    <font>
      <b/>
      <sz val="12"/>
      <color rgb="FF000000"/>
      <name val="Cambria"/>
      <charset val="134"/>
    </font>
    <font>
      <sz val="12"/>
      <color theme="1"/>
      <name val="Cambria"/>
      <charset val="134"/>
    </font>
    <font>
      <b/>
      <sz val="12"/>
      <color rgb="FFFFFFFF"/>
      <name val="Cambria"/>
      <charset val="134"/>
    </font>
    <font>
      <sz val="12"/>
      <color rgb="FF000000"/>
      <name val="Cambria"/>
      <charset val="134"/>
    </font>
    <font>
      <b/>
      <sz val="12"/>
      <color theme="1"/>
      <name val="Cambria"/>
      <charset val="134"/>
    </font>
    <font>
      <sz val="16"/>
      <color rgb="FF000000"/>
      <name val="Cambria"/>
      <charset val="134"/>
    </font>
    <font>
      <b/>
      <sz val="12"/>
      <name val="Cambria"/>
      <charset val="134"/>
    </font>
    <font>
      <sz val="12"/>
      <name val="Cambria"/>
      <charset val="134"/>
    </font>
    <font>
      <b/>
      <u val="singleAccounting"/>
      <sz val="12"/>
      <name val="Cambria"/>
      <charset val="134"/>
    </font>
    <font>
      <b/>
      <u val="singleAccounting"/>
      <sz val="12"/>
      <color theme="1"/>
      <name val="Cambri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34"/>
      <scheme val="minor"/>
    </font>
    <font>
      <sz val="18"/>
      <color theme="3"/>
      <name val="Calibri Light"/>
      <charset val="134"/>
      <scheme val="maj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0"/>
      <color rgb="FF000000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89898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89898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898989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176" fontId="0" fillId="0" borderId="0" applyFont="0" applyFill="0" applyBorder="0" applyAlignment="0" applyProtection="0"/>
    <xf numFmtId="177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6" applyNumberFormat="0" applyAlignment="0" applyProtection="0"/>
    <xf numFmtId="0" fontId="21" fillId="9" borderId="17" applyNumberFormat="0" applyAlignment="0" applyProtection="0"/>
    <xf numFmtId="0" fontId="22" fillId="9" borderId="16" applyNumberFormat="0" applyAlignment="0" applyProtection="0"/>
    <xf numFmtId="0" fontId="23" fillId="10" borderId="18" applyNumberFormat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29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29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29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29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  <xf numFmtId="0" fontId="29" fillId="34" borderId="0" applyNumberFormat="0" applyBorder="0" applyAlignment="0" applyProtection="0"/>
    <xf numFmtId="0" fontId="0" fillId="35" borderId="0" applyNumberFormat="0" applyBorder="0" applyAlignment="0" applyProtection="0"/>
    <xf numFmtId="0" fontId="0" fillId="36" borderId="0" applyNumberFormat="0" applyBorder="0" applyAlignment="0" applyProtection="0"/>
    <xf numFmtId="0" fontId="0" fillId="37" borderId="0" applyNumberFormat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0" fontId="3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30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57" applyFont="1" applyFill="1" applyBorder="1" applyAlignment="1">
      <alignment horizontal="center" vertical="center" readingOrder="1"/>
    </xf>
    <xf numFmtId="0" fontId="3" fillId="2" borderId="2" xfId="57" applyFont="1" applyFill="1" applyBorder="1" applyAlignment="1">
      <alignment horizontal="center" vertical="center" readingOrder="1"/>
    </xf>
    <xf numFmtId="180" fontId="3" fillId="2" borderId="3" xfId="54" applyNumberFormat="1" applyFont="1" applyFill="1" applyBorder="1" applyAlignment="1">
      <alignment horizontal="center" vertical="center" readingOrder="1"/>
    </xf>
    <xf numFmtId="180" fontId="4" fillId="0" borderId="4" xfId="54" applyNumberFormat="1" applyFont="1" applyBorder="1" applyAlignment="1">
      <alignment horizontal="center" vertical="center" readingOrder="1"/>
    </xf>
    <xf numFmtId="180" fontId="4" fillId="0" borderId="5" xfId="54" applyNumberFormat="1" applyFont="1" applyBorder="1" applyAlignment="1">
      <alignment horizontal="center" vertical="center" readingOrder="1"/>
    </xf>
    <xf numFmtId="180" fontId="4" fillId="0" borderId="6" xfId="1" applyNumberFormat="1" applyFont="1" applyFill="1" applyBorder="1" applyAlignment="1">
      <alignment horizontal="right" wrapText="1" readingOrder="1"/>
    </xf>
    <xf numFmtId="180" fontId="4" fillId="0" borderId="6" xfId="1" applyNumberFormat="1" applyFont="1" applyBorder="1" applyAlignment="1">
      <alignment horizontal="right" wrapText="1" readingOrder="1"/>
    </xf>
    <xf numFmtId="180" fontId="4" fillId="0" borderId="7" xfId="49" applyNumberFormat="1" applyFont="1" applyBorder="1" applyAlignment="1">
      <alignment horizontal="center" vertical="center" wrapText="1" readingOrder="1"/>
    </xf>
    <xf numFmtId="180" fontId="4" fillId="0" borderId="8" xfId="49" applyNumberFormat="1" applyFont="1" applyBorder="1" applyAlignment="1">
      <alignment horizontal="center" vertical="center" wrapText="1" readingOrder="1"/>
    </xf>
    <xf numFmtId="180" fontId="1" fillId="0" borderId="6" xfId="1" applyNumberFormat="1" applyFont="1" applyBorder="1" applyAlignment="1">
      <alignment horizontal="right" wrapText="1" readingOrder="1"/>
    </xf>
    <xf numFmtId="180" fontId="4" fillId="0" borderId="9" xfId="49" applyNumberFormat="1" applyFont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180" fontId="3" fillId="2" borderId="10" xfId="50" applyNumberFormat="1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180" fontId="3" fillId="2" borderId="10" xfId="50" applyNumberFormat="1" applyFont="1" applyFill="1" applyBorder="1" applyAlignment="1">
      <alignment horizontal="center" wrapText="1" readingOrder="1"/>
    </xf>
    <xf numFmtId="181" fontId="4" fillId="0" borderId="10" xfId="0" applyNumberFormat="1" applyFont="1" applyBorder="1" applyAlignment="1">
      <alignment horizontal="center" vertical="center" wrapText="1" readingOrder="1"/>
    </xf>
    <xf numFmtId="180" fontId="4" fillId="0" borderId="6" xfId="49" applyNumberFormat="1" applyFont="1" applyFill="1" applyBorder="1" applyAlignment="1">
      <alignment horizontal="right" wrapText="1" readingOrder="1"/>
    </xf>
    <xf numFmtId="180" fontId="2" fillId="0" borderId="10" xfId="0" applyNumberFormat="1" applyFont="1" applyBorder="1"/>
    <xf numFmtId="0" fontId="2" fillId="0" borderId="10" xfId="0" applyFont="1" applyBorder="1" applyAlignment="1">
      <alignment horizontal="center" vertical="center"/>
    </xf>
    <xf numFmtId="180" fontId="3" fillId="2" borderId="6" xfId="49" applyNumberFormat="1" applyFont="1" applyFill="1" applyBorder="1" applyAlignment="1">
      <alignment horizontal="right" wrapText="1" readingOrder="1"/>
    </xf>
    <xf numFmtId="180" fontId="4" fillId="0" borderId="10" xfId="50" applyNumberFormat="1" applyFont="1" applyFill="1" applyBorder="1" applyAlignment="1">
      <alignment horizontal="right" wrapText="1" readingOrder="1"/>
    </xf>
    <xf numFmtId="0" fontId="5" fillId="0" borderId="0" xfId="0" applyFont="1"/>
    <xf numFmtId="180" fontId="4" fillId="0" borderId="6" xfId="49" applyNumberFormat="1" applyFont="1" applyBorder="1" applyAlignment="1">
      <alignment horizontal="right" wrapText="1" readingOrder="1"/>
    </xf>
    <xf numFmtId="0" fontId="2" fillId="0" borderId="0" xfId="0" applyFont="1" applyAlignment="1">
      <alignment horizontal="center"/>
    </xf>
    <xf numFmtId="180" fontId="6" fillId="0" borderId="0" xfId="54" applyNumberFormat="1" applyFont="1" applyFill="1" applyBorder="1" applyAlignment="1">
      <alignment wrapText="1" readingOrder="1"/>
    </xf>
    <xf numFmtId="180" fontId="2" fillId="0" borderId="0" xfId="1" applyNumberFormat="1" applyFont="1"/>
    <xf numFmtId="180" fontId="4" fillId="0" borderId="10" xfId="3" applyNumberFormat="1" applyFont="1" applyBorder="1" applyAlignment="1">
      <alignment horizontal="right" wrapText="1" readingOrder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80" fontId="2" fillId="0" borderId="0" xfId="1" applyNumberFormat="1" applyFont="1" applyFill="1" applyBorder="1" applyAlignment="1">
      <alignment horizontal="left" vertical="center"/>
    </xf>
    <xf numFmtId="180" fontId="8" fillId="0" borderId="0" xfId="1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80" fontId="2" fillId="0" borderId="0" xfId="1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180" fontId="5" fillId="4" borderId="0" xfId="1" applyNumberFormat="1" applyFont="1" applyFill="1" applyBorder="1" applyAlignment="1">
      <alignment horizontal="left" vertical="center" wrapText="1"/>
    </xf>
    <xf numFmtId="180" fontId="5" fillId="5" borderId="0" xfId="1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180" fontId="5" fillId="0" borderId="0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left" vertical="center"/>
    </xf>
    <xf numFmtId="180" fontId="4" fillId="0" borderId="0" xfId="1" applyNumberFormat="1" applyFont="1" applyFill="1" applyBorder="1" applyAlignment="1">
      <alignment horizontal="left" vertical="center"/>
    </xf>
    <xf numFmtId="4" fontId="7" fillId="0" borderId="11" xfId="0" applyNumberFormat="1" applyFont="1" applyFill="1" applyBorder="1" applyAlignment="1">
      <alignment horizontal="left" vertical="center"/>
    </xf>
    <xf numFmtId="180" fontId="7" fillId="0" borderId="11" xfId="1" applyNumberFormat="1" applyFont="1" applyFill="1" applyBorder="1" applyAlignment="1">
      <alignment horizontal="left" vertical="center"/>
    </xf>
    <xf numFmtId="4" fontId="7" fillId="0" borderId="0" xfId="0" applyNumberFormat="1" applyFont="1" applyFill="1" applyBorder="1" applyAlignment="1">
      <alignment horizontal="left" vertical="center"/>
    </xf>
    <xf numFmtId="180" fontId="7" fillId="0" borderId="0" xfId="1" applyNumberFormat="1" applyFont="1" applyFill="1" applyBorder="1" applyAlignment="1">
      <alignment horizontal="left" vertical="center"/>
    </xf>
    <xf numFmtId="180" fontId="9" fillId="0" borderId="0" xfId="1" applyNumberFormat="1" applyFont="1" applyFill="1" applyBorder="1" applyAlignment="1">
      <alignment horizontal="left" vertical="center"/>
    </xf>
    <xf numFmtId="180" fontId="5" fillId="0" borderId="0" xfId="1" applyNumberFormat="1" applyFont="1" applyFill="1" applyBorder="1" applyAlignment="1">
      <alignment horizontal="left" vertical="center"/>
    </xf>
    <xf numFmtId="180" fontId="5" fillId="6" borderId="0" xfId="1" applyNumberFormat="1" applyFont="1" applyFill="1" applyBorder="1" applyAlignment="1">
      <alignment horizontal="left" vertical="center"/>
    </xf>
    <xf numFmtId="180" fontId="10" fillId="6" borderId="0" xfId="1" applyNumberFormat="1" applyFont="1" applyFill="1" applyBorder="1" applyAlignment="1">
      <alignment horizontal="left" vertical="center"/>
    </xf>
    <xf numFmtId="180" fontId="5" fillId="6" borderId="0" xfId="1" applyNumberFormat="1" applyFont="1" applyFill="1" applyBorder="1" applyAlignment="1">
      <alignment horizontal="right" vertical="center"/>
    </xf>
    <xf numFmtId="180" fontId="8" fillId="0" borderId="0" xfId="1" applyNumberFormat="1" applyFont="1" applyFill="1" applyBorder="1" applyAlignment="1">
      <alignment vertical="center"/>
    </xf>
    <xf numFmtId="180" fontId="7" fillId="6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80" fontId="7" fillId="0" borderId="0" xfId="1" applyNumberFormat="1" applyFont="1" applyFill="1" applyBorder="1" applyAlignment="1">
      <alignment horizontal="center" vertical="center" wrapText="1"/>
    </xf>
    <xf numFmtId="180" fontId="7" fillId="6" borderId="0" xfId="1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left" vertical="center"/>
    </xf>
    <xf numFmtId="180" fontId="2" fillId="0" borderId="0" xfId="1" applyNumberFormat="1" applyFont="1" applyFill="1" applyBorder="1" applyAlignment="1" quotePrefix="1">
      <alignment horizontal="left" vertical="center"/>
    </xf>
  </cellXfs>
  <cellStyles count="66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12" xfId="49"/>
    <cellStyle name="Comma 12 2" xfId="50"/>
    <cellStyle name="Comma 2" xfId="51"/>
    <cellStyle name="Comma 2 2" xfId="52"/>
    <cellStyle name="Comma 3" xfId="53"/>
    <cellStyle name="Comma 3 2 2 2 2 2 2 2 2" xfId="54"/>
    <cellStyle name="Comma 3 2 2 2 2 2 2 2 2 2" xfId="55"/>
    <cellStyle name="Comma 4" xfId="56"/>
    <cellStyle name="Normal 14" xfId="57"/>
    <cellStyle name="Normal 2" xfId="58"/>
    <cellStyle name="Normal 2 2" xfId="59"/>
    <cellStyle name="Normal 21 2" xfId="60"/>
    <cellStyle name="Normal 3 2 2" xfId="61"/>
    <cellStyle name="Normal 3 2 7" xfId="62"/>
    <cellStyle name="Normal 30" xfId="63"/>
    <cellStyle name="Percent 2" xfId="64"/>
    <cellStyle name="Percent 5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tabSelected="1" zoomScale="90" zoomScaleNormal="90" workbookViewId="0">
      <selection activeCell="A6" sqref="A6"/>
    </sheetView>
  </sheetViews>
  <sheetFormatPr defaultColWidth="9" defaultRowHeight="15"/>
  <cols>
    <col min="1" max="1" width="12.287037037037" style="33" customWidth="1"/>
    <col min="2" max="2" width="6.57407407407407" style="34" customWidth="1"/>
    <col min="3" max="3" width="13.712962962963" style="34" customWidth="1"/>
    <col min="4" max="4" width="14.8518518518519" style="34" customWidth="1"/>
    <col min="5" max="5" width="11.8518518518519" style="34" customWidth="1"/>
    <col min="6" max="6" width="10.1388888888889" style="34" customWidth="1"/>
    <col min="7" max="7" width="11.712962962963" style="34" customWidth="1"/>
    <col min="8" max="8" width="13.8518518518519" style="34" customWidth="1"/>
    <col min="9" max="9" width="6.13888888888889" style="34" customWidth="1"/>
    <col min="10" max="10" width="11.4259259259259" style="35" customWidth="1"/>
    <col min="11" max="11" width="11.8518518518519" style="35" customWidth="1"/>
    <col min="12" max="12" width="13.8518518518519" style="35" customWidth="1"/>
    <col min="13" max="13" width="7" style="35" hidden="1" customWidth="1"/>
    <col min="14" max="14" width="10.5740740740741" style="33" hidden="1" customWidth="1"/>
    <col min="15" max="15" width="12" style="33" hidden="1" customWidth="1"/>
    <col min="16" max="16" width="13.1388888888889" style="33" hidden="1" customWidth="1"/>
    <col min="17" max="17" width="7.71296296296296" style="33" hidden="1" customWidth="1"/>
    <col min="18" max="18" width="8.85185185185185" style="33" hidden="1" customWidth="1"/>
    <col min="19" max="19" width="8.13888888888889" style="33" hidden="1" customWidth="1"/>
    <col min="20" max="21" width="19" style="33" hidden="1" customWidth="1"/>
    <col min="22" max="37" width="9.13888888888889" style="33" hidden="1" customWidth="1"/>
    <col min="38" max="16384" width="9.13888888888889" style="33"/>
  </cols>
  <sheetData>
    <row r="1" s="2" customFormat="1" spans="1:1">
      <c r="A1" s="1" t="s">
        <v>0</v>
      </c>
    </row>
    <row r="2" s="2" customFormat="1" spans="1:9">
      <c r="A2" s="1" t="s">
        <v>1</v>
      </c>
      <c r="I2" s="28"/>
    </row>
    <row r="3" spans="1:2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54"/>
      <c r="K3" s="54"/>
      <c r="L3" s="54"/>
      <c r="M3" s="54"/>
      <c r="N3" s="36"/>
      <c r="O3" s="36"/>
      <c r="P3" s="36"/>
      <c r="Q3" s="36"/>
      <c r="R3" s="36"/>
      <c r="S3" s="36"/>
      <c r="T3" s="36"/>
      <c r="U3" s="36"/>
    </row>
    <row r="4" spans="1:21">
      <c r="A4" s="36"/>
      <c r="B4" s="37"/>
      <c r="C4" s="37"/>
      <c r="D4" s="37"/>
      <c r="E4" s="37"/>
      <c r="F4" s="37"/>
      <c r="G4" s="37"/>
      <c r="H4" s="37"/>
      <c r="I4" s="37"/>
      <c r="J4" s="54"/>
      <c r="K4" s="54"/>
      <c r="L4" s="54"/>
      <c r="M4" s="54"/>
      <c r="N4" s="36"/>
      <c r="O4" s="36"/>
      <c r="P4" s="36"/>
      <c r="Q4" s="36"/>
      <c r="R4" s="36"/>
      <c r="S4" s="36"/>
      <c r="T4" s="36"/>
      <c r="U4" s="36"/>
    </row>
    <row r="5" s="30" customFormat="1" ht="42.75" customHeight="1" spans="1:21">
      <c r="A5" s="38" t="s">
        <v>3</v>
      </c>
      <c r="B5" s="39" t="s">
        <v>4</v>
      </c>
      <c r="C5" s="39"/>
      <c r="D5" s="39"/>
      <c r="E5" s="39"/>
      <c r="F5" s="40" t="s">
        <v>5</v>
      </c>
      <c r="G5" s="40"/>
      <c r="H5" s="40"/>
      <c r="I5" s="40"/>
      <c r="J5" s="55" t="s">
        <v>6</v>
      </c>
      <c r="K5" s="55"/>
      <c r="L5" s="55"/>
      <c r="M5" s="55"/>
      <c r="N5" s="56" t="s">
        <v>7</v>
      </c>
      <c r="O5" s="56"/>
      <c r="P5" s="56"/>
      <c r="Q5" s="56"/>
      <c r="R5" s="56" t="s">
        <v>8</v>
      </c>
      <c r="S5" s="56"/>
      <c r="T5" s="56"/>
      <c r="U5" s="56"/>
    </row>
    <row r="6" s="31" customFormat="1" ht="42" customHeight="1" spans="1:21">
      <c r="A6" s="41" t="s">
        <v>9</v>
      </c>
      <c r="B6" s="42" t="s">
        <v>10</v>
      </c>
      <c r="C6" s="42" t="s">
        <v>11</v>
      </c>
      <c r="D6" s="42" t="s">
        <v>12</v>
      </c>
      <c r="E6" s="42" t="s">
        <v>13</v>
      </c>
      <c r="F6" s="42" t="s">
        <v>10</v>
      </c>
      <c r="G6" s="42" t="s">
        <v>11</v>
      </c>
      <c r="H6" s="42" t="s">
        <v>12</v>
      </c>
      <c r="I6" s="42" t="s">
        <v>13</v>
      </c>
      <c r="J6" s="57" t="s">
        <v>14</v>
      </c>
      <c r="K6" s="57" t="s">
        <v>15</v>
      </c>
      <c r="L6" s="57" t="s">
        <v>16</v>
      </c>
      <c r="M6" s="57" t="s">
        <v>17</v>
      </c>
      <c r="N6" s="31" t="s">
        <v>10</v>
      </c>
      <c r="O6" s="31" t="s">
        <v>11</v>
      </c>
      <c r="P6" s="31" t="s">
        <v>12</v>
      </c>
      <c r="Q6" s="31" t="s">
        <v>13</v>
      </c>
      <c r="R6" s="31" t="s">
        <v>10</v>
      </c>
      <c r="S6" s="31" t="s">
        <v>11</v>
      </c>
      <c r="T6" s="31" t="s">
        <v>12</v>
      </c>
      <c r="U6" s="31" t="s">
        <v>13</v>
      </c>
    </row>
    <row r="7" spans="1:37">
      <c r="A7" s="43" t="s">
        <v>18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43">
        <v>0</v>
      </c>
      <c r="O7" s="43">
        <v>0</v>
      </c>
      <c r="P7" s="43">
        <v>0</v>
      </c>
      <c r="Q7" s="43">
        <v>0</v>
      </c>
      <c r="R7" s="59" t="s">
        <v>19</v>
      </c>
      <c r="S7" s="59" t="s">
        <v>19</v>
      </c>
      <c r="T7" s="59" t="s">
        <v>19</v>
      </c>
      <c r="U7" s="59" t="s">
        <v>19</v>
      </c>
      <c r="V7" s="60" t="s">
        <v>20</v>
      </c>
      <c r="W7" s="60" t="s">
        <v>20</v>
      </c>
      <c r="X7" s="60" t="s">
        <v>20</v>
      </c>
      <c r="Y7" s="60" t="s">
        <v>20</v>
      </c>
      <c r="Z7" s="43" t="s">
        <v>20</v>
      </c>
      <c r="AA7" s="43" t="s">
        <v>20</v>
      </c>
      <c r="AB7" s="43" t="s">
        <v>20</v>
      </c>
      <c r="AC7" s="43" t="s">
        <v>20</v>
      </c>
      <c r="AD7" s="43" t="s">
        <v>20</v>
      </c>
      <c r="AE7" s="43" t="s">
        <v>20</v>
      </c>
      <c r="AF7" s="43" t="s">
        <v>20</v>
      </c>
      <c r="AG7" s="43" t="s">
        <v>20</v>
      </c>
      <c r="AH7" s="43" t="s">
        <v>20</v>
      </c>
      <c r="AI7" s="43" t="s">
        <v>20</v>
      </c>
      <c r="AJ7" s="43" t="s">
        <v>20</v>
      </c>
      <c r="AK7" s="43" t="s">
        <v>20</v>
      </c>
    </row>
    <row r="8" spans="1:37">
      <c r="A8" s="43" t="s">
        <v>21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43">
        <v>0</v>
      </c>
      <c r="O8" s="43">
        <v>0</v>
      </c>
      <c r="P8" s="43">
        <v>0</v>
      </c>
      <c r="Q8" s="43">
        <v>0</v>
      </c>
      <c r="R8" s="59" t="s">
        <v>19</v>
      </c>
      <c r="S8" s="59" t="s">
        <v>19</v>
      </c>
      <c r="T8" s="59" t="s">
        <v>19</v>
      </c>
      <c r="U8" s="59" t="s">
        <v>19</v>
      </c>
      <c r="V8" s="60" t="s">
        <v>20</v>
      </c>
      <c r="W8" s="60" t="s">
        <v>20</v>
      </c>
      <c r="X8" s="60" t="s">
        <v>20</v>
      </c>
      <c r="Y8" s="60" t="s">
        <v>20</v>
      </c>
      <c r="Z8" s="43" t="s">
        <v>20</v>
      </c>
      <c r="AA8" s="43" t="s">
        <v>20</v>
      </c>
      <c r="AB8" s="43" t="s">
        <v>20</v>
      </c>
      <c r="AC8" s="43" t="s">
        <v>20</v>
      </c>
      <c r="AD8" s="43" t="s">
        <v>20</v>
      </c>
      <c r="AE8" s="43" t="s">
        <v>20</v>
      </c>
      <c r="AF8" s="43" t="s">
        <v>20</v>
      </c>
      <c r="AG8" s="43" t="s">
        <v>20</v>
      </c>
      <c r="AH8" s="43" t="s">
        <v>20</v>
      </c>
      <c r="AI8" s="43" t="s">
        <v>20</v>
      </c>
      <c r="AJ8" s="43" t="s">
        <v>20</v>
      </c>
      <c r="AK8" s="43" t="s">
        <v>20</v>
      </c>
    </row>
    <row r="9" spans="1:37">
      <c r="A9" s="43" t="s">
        <v>22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43">
        <v>0</v>
      </c>
      <c r="O9" s="43">
        <v>0</v>
      </c>
      <c r="P9" s="43">
        <v>0</v>
      </c>
      <c r="Q9" s="43">
        <v>0</v>
      </c>
      <c r="R9" s="59" t="s">
        <v>19</v>
      </c>
      <c r="S9" s="59" t="s">
        <v>19</v>
      </c>
      <c r="T9" s="59" t="s">
        <v>19</v>
      </c>
      <c r="U9" s="59" t="s">
        <v>19</v>
      </c>
      <c r="V9" s="60" t="s">
        <v>20</v>
      </c>
      <c r="W9" s="60" t="s">
        <v>20</v>
      </c>
      <c r="X9" s="60" t="s">
        <v>20</v>
      </c>
      <c r="Y9" s="60" t="s">
        <v>20</v>
      </c>
      <c r="Z9" s="43" t="s">
        <v>20</v>
      </c>
      <c r="AA9" s="43" t="s">
        <v>20</v>
      </c>
      <c r="AB9" s="43" t="s">
        <v>20</v>
      </c>
      <c r="AC9" s="43" t="s">
        <v>20</v>
      </c>
      <c r="AD9" s="43" t="s">
        <v>20</v>
      </c>
      <c r="AE9" s="43" t="s">
        <v>20</v>
      </c>
      <c r="AF9" s="43" t="s">
        <v>20</v>
      </c>
      <c r="AG9" s="43" t="s">
        <v>20</v>
      </c>
      <c r="AH9" s="43" t="s">
        <v>20</v>
      </c>
      <c r="AI9" s="43" t="s">
        <v>20</v>
      </c>
      <c r="AJ9" s="43" t="s">
        <v>20</v>
      </c>
      <c r="AK9" s="43" t="s">
        <v>20</v>
      </c>
    </row>
    <row r="10" spans="1:37">
      <c r="A10" s="43" t="s">
        <v>23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43">
        <v>0</v>
      </c>
      <c r="O10" s="43">
        <v>0</v>
      </c>
      <c r="P10" s="43">
        <v>0</v>
      </c>
      <c r="Q10" s="43">
        <v>0</v>
      </c>
      <c r="R10" s="59" t="s">
        <v>19</v>
      </c>
      <c r="S10" s="59" t="s">
        <v>19</v>
      </c>
      <c r="T10" s="59" t="s">
        <v>19</v>
      </c>
      <c r="U10" s="59" t="s">
        <v>19</v>
      </c>
      <c r="V10" s="60" t="s">
        <v>20</v>
      </c>
      <c r="W10" s="60" t="s">
        <v>20</v>
      </c>
      <c r="X10" s="60" t="s">
        <v>20</v>
      </c>
      <c r="Y10" s="60" t="s">
        <v>20</v>
      </c>
      <c r="Z10" s="43" t="s">
        <v>20</v>
      </c>
      <c r="AA10" s="43" t="s">
        <v>20</v>
      </c>
      <c r="AB10" s="43" t="s">
        <v>20</v>
      </c>
      <c r="AC10" s="43" t="s">
        <v>20</v>
      </c>
      <c r="AD10" s="43" t="s">
        <v>20</v>
      </c>
      <c r="AE10" s="43" t="s">
        <v>20</v>
      </c>
      <c r="AF10" s="43" t="s">
        <v>20</v>
      </c>
      <c r="AG10" s="43" t="s">
        <v>20</v>
      </c>
      <c r="AH10" s="43" t="s">
        <v>20</v>
      </c>
      <c r="AI10" s="43" t="s">
        <v>20</v>
      </c>
      <c r="AJ10" s="43" t="s">
        <v>20</v>
      </c>
      <c r="AK10" s="43" t="s">
        <v>20</v>
      </c>
    </row>
    <row r="11" spans="1:37">
      <c r="A11" s="43" t="s">
        <v>24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43">
        <v>0</v>
      </c>
      <c r="O11" s="43">
        <v>0</v>
      </c>
      <c r="P11" s="43">
        <v>0</v>
      </c>
      <c r="Q11" s="43">
        <v>0</v>
      </c>
      <c r="R11" s="59" t="s">
        <v>19</v>
      </c>
      <c r="S11" s="59" t="s">
        <v>19</v>
      </c>
      <c r="T11" s="59" t="s">
        <v>19</v>
      </c>
      <c r="U11" s="59" t="s">
        <v>19</v>
      </c>
      <c r="V11" s="60" t="s">
        <v>20</v>
      </c>
      <c r="W11" s="60" t="s">
        <v>20</v>
      </c>
      <c r="X11" s="60" t="s">
        <v>20</v>
      </c>
      <c r="Y11" s="60" t="s">
        <v>20</v>
      </c>
      <c r="Z11" s="43" t="s">
        <v>20</v>
      </c>
      <c r="AA11" s="43" t="s">
        <v>20</v>
      </c>
      <c r="AB11" s="43" t="s">
        <v>20</v>
      </c>
      <c r="AC11" s="43" t="s">
        <v>20</v>
      </c>
      <c r="AD11" s="43" t="s">
        <v>20</v>
      </c>
      <c r="AE11" s="43" t="s">
        <v>20</v>
      </c>
      <c r="AF11" s="43" t="s">
        <v>20</v>
      </c>
      <c r="AG11" s="43" t="s">
        <v>20</v>
      </c>
      <c r="AH11" s="43" t="s">
        <v>20</v>
      </c>
      <c r="AI11" s="43" t="s">
        <v>20</v>
      </c>
      <c r="AJ11" s="43" t="s">
        <v>20</v>
      </c>
      <c r="AK11" s="43" t="s">
        <v>20</v>
      </c>
    </row>
    <row r="12" spans="1:37">
      <c r="A12" s="43" t="s">
        <v>25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43">
        <v>0</v>
      </c>
      <c r="O12" s="43">
        <v>0</v>
      </c>
      <c r="P12" s="43">
        <v>0</v>
      </c>
      <c r="Q12" s="43">
        <v>0</v>
      </c>
      <c r="R12" s="59" t="s">
        <v>19</v>
      </c>
      <c r="S12" s="59" t="s">
        <v>19</v>
      </c>
      <c r="T12" s="59" t="s">
        <v>19</v>
      </c>
      <c r="U12" s="59" t="s">
        <v>19</v>
      </c>
      <c r="V12" s="60" t="s">
        <v>20</v>
      </c>
      <c r="W12" s="60" t="s">
        <v>20</v>
      </c>
      <c r="X12" s="60" t="s">
        <v>20</v>
      </c>
      <c r="Y12" s="60" t="s">
        <v>20</v>
      </c>
      <c r="Z12" s="43" t="s">
        <v>20</v>
      </c>
      <c r="AA12" s="43" t="s">
        <v>20</v>
      </c>
      <c r="AB12" s="43" t="s">
        <v>20</v>
      </c>
      <c r="AC12" s="43" t="s">
        <v>20</v>
      </c>
      <c r="AD12" s="43" t="s">
        <v>20</v>
      </c>
      <c r="AE12" s="43" t="s">
        <v>20</v>
      </c>
      <c r="AF12" s="43" t="s">
        <v>20</v>
      </c>
      <c r="AG12" s="43" t="s">
        <v>20</v>
      </c>
      <c r="AH12" s="43" t="s">
        <v>20</v>
      </c>
      <c r="AI12" s="43" t="s">
        <v>20</v>
      </c>
      <c r="AJ12" s="43" t="s">
        <v>20</v>
      </c>
      <c r="AK12" s="43" t="s">
        <v>20</v>
      </c>
    </row>
    <row r="13" spans="1:37">
      <c r="A13" s="43" t="s">
        <v>26</v>
      </c>
      <c r="B13" s="35">
        <v>0</v>
      </c>
      <c r="C13" s="44">
        <v>0</v>
      </c>
      <c r="D13" s="44">
        <v>0</v>
      </c>
      <c r="E13" s="35">
        <v>0</v>
      </c>
      <c r="F13" s="35">
        <v>0</v>
      </c>
      <c r="G13" s="44">
        <v>1790.64</v>
      </c>
      <c r="H13" s="44">
        <v>1790.64</v>
      </c>
      <c r="I13" s="35">
        <v>0</v>
      </c>
      <c r="J13" s="35">
        <v>0</v>
      </c>
      <c r="K13" s="35">
        <v>-1790.64</v>
      </c>
      <c r="L13" s="35">
        <v>-1790.64</v>
      </c>
      <c r="M13" s="35">
        <v>0</v>
      </c>
      <c r="N13" s="43">
        <v>0</v>
      </c>
      <c r="O13" s="43">
        <v>-1790.64</v>
      </c>
      <c r="P13" s="43">
        <v>-1790.64</v>
      </c>
      <c r="Q13" s="43">
        <v>0</v>
      </c>
      <c r="R13" s="59" t="s">
        <v>19</v>
      </c>
      <c r="S13" s="43">
        <v>-100</v>
      </c>
      <c r="T13" s="43">
        <v>-100</v>
      </c>
      <c r="U13" s="59" t="s">
        <v>19</v>
      </c>
      <c r="V13" s="60" t="s">
        <v>20</v>
      </c>
      <c r="W13" s="60" t="s">
        <v>20</v>
      </c>
      <c r="X13" s="60" t="s">
        <v>20</v>
      </c>
      <c r="Y13" s="60" t="s">
        <v>20</v>
      </c>
      <c r="Z13" s="43" t="s">
        <v>20</v>
      </c>
      <c r="AA13" s="43" t="s">
        <v>20</v>
      </c>
      <c r="AB13" s="43" t="s">
        <v>20</v>
      </c>
      <c r="AC13" s="43" t="s">
        <v>20</v>
      </c>
      <c r="AD13" s="43" t="s">
        <v>20</v>
      </c>
      <c r="AE13" s="43" t="s">
        <v>20</v>
      </c>
      <c r="AF13" s="43" t="s">
        <v>20</v>
      </c>
      <c r="AG13" s="43" t="s">
        <v>20</v>
      </c>
      <c r="AH13" s="43" t="s">
        <v>20</v>
      </c>
      <c r="AI13" s="43" t="s">
        <v>20</v>
      </c>
      <c r="AJ13" s="43" t="s">
        <v>20</v>
      </c>
      <c r="AK13" s="43" t="s">
        <v>20</v>
      </c>
    </row>
    <row r="14" spans="1:37">
      <c r="A14" s="43" t="s">
        <v>27</v>
      </c>
      <c r="B14" s="35">
        <v>0</v>
      </c>
      <c r="C14" s="44">
        <v>0</v>
      </c>
      <c r="D14" s="44">
        <v>0</v>
      </c>
      <c r="E14" s="35">
        <v>0</v>
      </c>
      <c r="F14" s="35">
        <v>0</v>
      </c>
      <c r="G14" s="44">
        <v>2871.81</v>
      </c>
      <c r="H14" s="44">
        <v>2871.81</v>
      </c>
      <c r="I14" s="35">
        <v>0</v>
      </c>
      <c r="J14" s="35">
        <v>0</v>
      </c>
      <c r="K14" s="35">
        <v>-2871.81</v>
      </c>
      <c r="L14" s="35">
        <v>-2871.81</v>
      </c>
      <c r="M14" s="35">
        <v>0</v>
      </c>
      <c r="N14" s="43">
        <v>0</v>
      </c>
      <c r="O14" s="43">
        <v>-4662.45</v>
      </c>
      <c r="P14" s="43">
        <v>-4662.45</v>
      </c>
      <c r="Q14" s="43">
        <v>0</v>
      </c>
      <c r="R14" s="59" t="s">
        <v>19</v>
      </c>
      <c r="S14" s="43">
        <v>-100</v>
      </c>
      <c r="T14" s="43">
        <v>-100</v>
      </c>
      <c r="U14" s="59" t="s">
        <v>19</v>
      </c>
      <c r="V14" s="60" t="s">
        <v>20</v>
      </c>
      <c r="W14" s="60" t="s">
        <v>20</v>
      </c>
      <c r="X14" s="60" t="s">
        <v>20</v>
      </c>
      <c r="Y14" s="60" t="s">
        <v>20</v>
      </c>
      <c r="Z14" s="43" t="s">
        <v>20</v>
      </c>
      <c r="AA14" s="43" t="s">
        <v>20</v>
      </c>
      <c r="AB14" s="43" t="s">
        <v>20</v>
      </c>
      <c r="AC14" s="43" t="s">
        <v>20</v>
      </c>
      <c r="AD14" s="43" t="s">
        <v>20</v>
      </c>
      <c r="AE14" s="43" t="s">
        <v>20</v>
      </c>
      <c r="AF14" s="43" t="s">
        <v>20</v>
      </c>
      <c r="AG14" s="43" t="s">
        <v>20</v>
      </c>
      <c r="AH14" s="43" t="s">
        <v>20</v>
      </c>
      <c r="AI14" s="43" t="s">
        <v>20</v>
      </c>
      <c r="AJ14" s="43" t="s">
        <v>20</v>
      </c>
      <c r="AK14" s="43" t="s">
        <v>20</v>
      </c>
    </row>
    <row r="15" spans="1:37">
      <c r="A15" s="43" t="s">
        <v>28</v>
      </c>
      <c r="B15" s="44">
        <v>0</v>
      </c>
      <c r="C15" s="44">
        <v>0</v>
      </c>
      <c r="D15" s="44">
        <v>0</v>
      </c>
      <c r="E15" s="35">
        <v>0</v>
      </c>
      <c r="F15" s="44">
        <v>3240</v>
      </c>
      <c r="G15" s="44">
        <v>4109</v>
      </c>
      <c r="H15" s="44">
        <v>4109</v>
      </c>
      <c r="I15" s="35">
        <v>0</v>
      </c>
      <c r="J15" s="35">
        <v>-3240</v>
      </c>
      <c r="K15" s="35">
        <v>-4109</v>
      </c>
      <c r="L15" s="35">
        <v>-4109</v>
      </c>
      <c r="M15" s="35">
        <v>0</v>
      </c>
      <c r="N15" s="43">
        <v>-3240</v>
      </c>
      <c r="O15" s="43">
        <v>-8771.45</v>
      </c>
      <c r="P15" s="43">
        <v>-8771.45</v>
      </c>
      <c r="Q15" s="43">
        <v>0</v>
      </c>
      <c r="R15" s="43">
        <v>-100</v>
      </c>
      <c r="S15" s="43">
        <v>-100</v>
      </c>
      <c r="T15" s="43">
        <v>-100</v>
      </c>
      <c r="U15" s="59" t="s">
        <v>19</v>
      </c>
      <c r="V15" s="60" t="s">
        <v>20</v>
      </c>
      <c r="W15" s="60" t="s">
        <v>20</v>
      </c>
      <c r="X15" s="60" t="s">
        <v>20</v>
      </c>
      <c r="Y15" s="60" t="s">
        <v>20</v>
      </c>
      <c r="Z15" s="43" t="s">
        <v>20</v>
      </c>
      <c r="AA15" s="43" t="s">
        <v>20</v>
      </c>
      <c r="AB15" s="43" t="s">
        <v>20</v>
      </c>
      <c r="AC15" s="43" t="s">
        <v>20</v>
      </c>
      <c r="AD15" s="43" t="s">
        <v>20</v>
      </c>
      <c r="AE15" s="43" t="s">
        <v>20</v>
      </c>
      <c r="AF15" s="43" t="s">
        <v>20</v>
      </c>
      <c r="AG15" s="43" t="s">
        <v>20</v>
      </c>
      <c r="AH15" s="43" t="s">
        <v>20</v>
      </c>
      <c r="AI15" s="43" t="s">
        <v>20</v>
      </c>
      <c r="AJ15" s="43" t="s">
        <v>20</v>
      </c>
      <c r="AK15" s="43" t="s">
        <v>20</v>
      </c>
    </row>
    <row r="16" spans="1:37">
      <c r="A16" s="43" t="s">
        <v>29</v>
      </c>
      <c r="B16" s="35">
        <v>0</v>
      </c>
      <c r="C16" s="44">
        <v>0</v>
      </c>
      <c r="D16" s="44">
        <v>0</v>
      </c>
      <c r="E16" s="35">
        <v>0</v>
      </c>
      <c r="F16" s="35">
        <v>0</v>
      </c>
      <c r="G16" s="44">
        <v>5290</v>
      </c>
      <c r="H16" s="44">
        <v>5290</v>
      </c>
      <c r="I16" s="35">
        <v>0</v>
      </c>
      <c r="J16" s="35">
        <v>0</v>
      </c>
      <c r="K16" s="35">
        <v>-5290</v>
      </c>
      <c r="L16" s="35">
        <v>-5290</v>
      </c>
      <c r="M16" s="35">
        <v>0</v>
      </c>
      <c r="N16" s="43">
        <v>-3240</v>
      </c>
      <c r="O16" s="43">
        <v>-14061.45</v>
      </c>
      <c r="P16" s="43">
        <v>-14061.45</v>
      </c>
      <c r="Q16" s="43">
        <v>0</v>
      </c>
      <c r="R16" s="43">
        <v>-100</v>
      </c>
      <c r="S16" s="43">
        <v>-100</v>
      </c>
      <c r="T16" s="43">
        <v>-100</v>
      </c>
      <c r="U16" s="59" t="s">
        <v>19</v>
      </c>
      <c r="V16" s="60" t="s">
        <v>20</v>
      </c>
      <c r="W16" s="60" t="s">
        <v>20</v>
      </c>
      <c r="X16" s="60" t="s">
        <v>20</v>
      </c>
      <c r="Y16" s="60" t="s">
        <v>20</v>
      </c>
      <c r="Z16" s="43" t="s">
        <v>20</v>
      </c>
      <c r="AA16" s="43" t="s">
        <v>20</v>
      </c>
      <c r="AB16" s="43" t="s">
        <v>20</v>
      </c>
      <c r="AC16" s="43" t="s">
        <v>20</v>
      </c>
      <c r="AD16" s="43" t="s">
        <v>20</v>
      </c>
      <c r="AE16" s="43" t="s">
        <v>20</v>
      </c>
      <c r="AF16" s="43" t="s">
        <v>20</v>
      </c>
      <c r="AG16" s="43" t="s">
        <v>20</v>
      </c>
      <c r="AH16" s="43" t="s">
        <v>20</v>
      </c>
      <c r="AI16" s="43" t="s">
        <v>20</v>
      </c>
      <c r="AJ16" s="43" t="s">
        <v>20</v>
      </c>
      <c r="AK16" s="43" t="s">
        <v>20</v>
      </c>
    </row>
    <row r="17" spans="1:37">
      <c r="A17" s="43" t="s">
        <v>30</v>
      </c>
      <c r="B17" s="35">
        <v>0</v>
      </c>
      <c r="C17" s="35">
        <v>5527</v>
      </c>
      <c r="D17" s="35">
        <v>5527</v>
      </c>
      <c r="E17" s="35">
        <v>0</v>
      </c>
      <c r="F17" s="35">
        <v>0</v>
      </c>
      <c r="G17" s="35">
        <v>5527</v>
      </c>
      <c r="H17" s="35">
        <v>5527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43">
        <v>-3240</v>
      </c>
      <c r="O17" s="43">
        <v>-14061.45</v>
      </c>
      <c r="P17" s="43">
        <v>-14061.45</v>
      </c>
      <c r="Q17" s="43">
        <v>0</v>
      </c>
      <c r="R17" s="43">
        <v>-100</v>
      </c>
      <c r="S17" s="43">
        <v>-71.78</v>
      </c>
      <c r="T17" s="43">
        <v>-71.78</v>
      </c>
      <c r="U17" s="59" t="s">
        <v>19</v>
      </c>
      <c r="V17" s="60" t="s">
        <v>20</v>
      </c>
      <c r="W17" s="60" t="s">
        <v>20</v>
      </c>
      <c r="X17" s="60" t="s">
        <v>20</v>
      </c>
      <c r="Y17" s="60" t="s">
        <v>20</v>
      </c>
      <c r="Z17" s="43" t="s">
        <v>20</v>
      </c>
      <c r="AA17" s="43" t="s">
        <v>20</v>
      </c>
      <c r="AB17" s="43" t="s">
        <v>20</v>
      </c>
      <c r="AC17" s="43" t="s">
        <v>20</v>
      </c>
      <c r="AD17" s="43" t="s">
        <v>20</v>
      </c>
      <c r="AE17" s="43" t="s">
        <v>20</v>
      </c>
      <c r="AF17" s="43" t="s">
        <v>20</v>
      </c>
      <c r="AG17" s="43" t="s">
        <v>20</v>
      </c>
      <c r="AH17" s="43" t="s">
        <v>20</v>
      </c>
      <c r="AI17" s="43" t="s">
        <v>20</v>
      </c>
      <c r="AJ17" s="43" t="s">
        <v>20</v>
      </c>
      <c r="AK17" s="43" t="s">
        <v>20</v>
      </c>
    </row>
    <row r="18" spans="1:37">
      <c r="A18" s="43" t="s">
        <v>31</v>
      </c>
      <c r="B18" s="35">
        <v>0</v>
      </c>
      <c r="C18" s="35">
        <v>11025</v>
      </c>
      <c r="D18" s="35">
        <v>11025</v>
      </c>
      <c r="E18" s="35">
        <v>0</v>
      </c>
      <c r="F18" s="35">
        <v>0</v>
      </c>
      <c r="G18" s="35">
        <v>11025</v>
      </c>
      <c r="H18" s="35">
        <v>11025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43">
        <v>-3240</v>
      </c>
      <c r="O18" s="43">
        <v>-14061.45</v>
      </c>
      <c r="P18" s="43">
        <v>-14061.45</v>
      </c>
      <c r="Q18" s="43">
        <v>0</v>
      </c>
      <c r="R18" s="43">
        <v>-100</v>
      </c>
      <c r="S18" s="43">
        <v>-45.93</v>
      </c>
      <c r="T18" s="43">
        <v>-45.93</v>
      </c>
      <c r="U18" s="59" t="s">
        <v>19</v>
      </c>
      <c r="V18" s="60" t="s">
        <v>20</v>
      </c>
      <c r="W18" s="60" t="s">
        <v>20</v>
      </c>
      <c r="X18" s="60" t="s">
        <v>20</v>
      </c>
      <c r="Y18" s="60" t="s">
        <v>20</v>
      </c>
      <c r="Z18" s="43" t="s">
        <v>20</v>
      </c>
      <c r="AA18" s="43" t="s">
        <v>20</v>
      </c>
      <c r="AB18" s="43" t="s">
        <v>20</v>
      </c>
      <c r="AC18" s="43" t="s">
        <v>20</v>
      </c>
      <c r="AD18" s="43" t="s">
        <v>20</v>
      </c>
      <c r="AE18" s="43" t="s">
        <v>20</v>
      </c>
      <c r="AF18" s="43" t="s">
        <v>20</v>
      </c>
      <c r="AG18" s="43" t="s">
        <v>20</v>
      </c>
      <c r="AH18" s="43" t="s">
        <v>20</v>
      </c>
      <c r="AI18" s="43" t="s">
        <v>20</v>
      </c>
      <c r="AJ18" s="43" t="s">
        <v>20</v>
      </c>
      <c r="AK18" s="43" t="s">
        <v>20</v>
      </c>
    </row>
    <row r="19" s="32" customFormat="1" ht="15.75" spans="1:37">
      <c r="A19" s="45" t="s">
        <v>32</v>
      </c>
      <c r="B19" s="46">
        <v>0</v>
      </c>
      <c r="C19" s="46">
        <v>16552</v>
      </c>
      <c r="D19" s="46">
        <v>16552</v>
      </c>
      <c r="E19" s="46">
        <v>0</v>
      </c>
      <c r="F19" s="46">
        <v>3240</v>
      </c>
      <c r="G19" s="46">
        <v>30613.45</v>
      </c>
      <c r="H19" s="46">
        <v>30613.45</v>
      </c>
      <c r="I19" s="46">
        <v>0</v>
      </c>
      <c r="J19" s="46">
        <v>-3240</v>
      </c>
      <c r="K19" s="46">
        <v>-14061.45</v>
      </c>
      <c r="L19" s="46">
        <v>-14061.45</v>
      </c>
      <c r="M19" s="48">
        <v>0</v>
      </c>
      <c r="N19" s="47">
        <v>-3240</v>
      </c>
      <c r="O19" s="47">
        <v>-14061.45</v>
      </c>
      <c r="P19" s="47">
        <v>-14061.45</v>
      </c>
      <c r="Q19" s="47">
        <v>0</v>
      </c>
      <c r="R19" s="47">
        <v>-100</v>
      </c>
      <c r="S19" s="47">
        <v>-45.93</v>
      </c>
      <c r="T19" s="47">
        <v>-45.93</v>
      </c>
      <c r="U19" s="32" t="s">
        <v>19</v>
      </c>
      <c r="V19" s="47" t="s">
        <v>20</v>
      </c>
      <c r="W19" s="47" t="s">
        <v>20</v>
      </c>
      <c r="X19" s="47" t="s">
        <v>20</v>
      </c>
      <c r="Y19" s="47" t="s">
        <v>20</v>
      </c>
      <c r="Z19" s="47" t="s">
        <v>20</v>
      </c>
      <c r="AA19" s="47" t="s">
        <v>20</v>
      </c>
      <c r="AB19" s="47" t="s">
        <v>20</v>
      </c>
      <c r="AC19" s="47" t="s">
        <v>20</v>
      </c>
      <c r="AD19" s="47" t="s">
        <v>20</v>
      </c>
      <c r="AE19" s="47" t="s">
        <v>20</v>
      </c>
      <c r="AF19" s="47" t="s">
        <v>20</v>
      </c>
      <c r="AG19" s="47" t="s">
        <v>20</v>
      </c>
      <c r="AH19" s="47" t="s">
        <v>20</v>
      </c>
      <c r="AI19" s="47" t="s">
        <v>20</v>
      </c>
      <c r="AJ19" s="47" t="s">
        <v>20</v>
      </c>
      <c r="AK19" s="47" t="s">
        <v>20</v>
      </c>
    </row>
    <row r="20" s="32" customFormat="1" ht="15.75" spans="1:37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7"/>
      <c r="O20" s="47"/>
      <c r="P20" s="47"/>
      <c r="Q20" s="47"/>
      <c r="R20" s="47"/>
      <c r="S20" s="47"/>
      <c r="T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</row>
    <row r="21" s="32" customFormat="1" ht="18.6" spans="1:37">
      <c r="A21" s="47"/>
      <c r="B21" s="48"/>
      <c r="C21" s="49" t="s">
        <v>33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7"/>
      <c r="O21" s="47"/>
      <c r="P21" s="47"/>
      <c r="Q21" s="47"/>
      <c r="R21" s="47"/>
      <c r="S21" s="47"/>
      <c r="T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</row>
    <row r="22" s="30" customFormat="1" ht="18.6" spans="2:13">
      <c r="B22" s="50"/>
      <c r="C22" s="51"/>
      <c r="D22" s="52" t="s">
        <v>14</v>
      </c>
      <c r="E22" s="52" t="s">
        <v>15</v>
      </c>
      <c r="F22" s="52" t="s">
        <v>34</v>
      </c>
      <c r="G22" s="51"/>
      <c r="H22" s="51"/>
      <c r="I22" s="51"/>
      <c r="J22" s="58"/>
      <c r="K22" s="48"/>
      <c r="L22" s="48"/>
      <c r="M22" s="48"/>
    </row>
    <row r="23" s="30" customFormat="1" spans="2:13">
      <c r="B23" s="50"/>
      <c r="C23" s="53" t="s">
        <v>35</v>
      </c>
      <c r="D23" s="51">
        <f>+J19</f>
        <v>-3240</v>
      </c>
      <c r="E23" s="51">
        <f>K19</f>
        <v>-14061.45</v>
      </c>
      <c r="F23" s="51">
        <f>L19</f>
        <v>-14061.45</v>
      </c>
      <c r="G23" s="51" t="s">
        <v>36</v>
      </c>
      <c r="H23" s="51"/>
      <c r="I23" s="51"/>
      <c r="J23" s="58"/>
      <c r="K23" s="48"/>
      <c r="L23" s="48"/>
      <c r="M23" s="48"/>
    </row>
    <row r="24" spans="7:7">
      <c r="G24" s="61" t="s">
        <v>37</v>
      </c>
    </row>
  </sheetData>
  <mergeCells count="5">
    <mergeCell ref="B5:E5"/>
    <mergeCell ref="F5:I5"/>
    <mergeCell ref="J5:M5"/>
    <mergeCell ref="N5:Q5"/>
    <mergeCell ref="R5:U5"/>
  </mergeCells>
  <printOptions gridLines="1"/>
  <pageMargins left="0.31496062992126" right="0.31496062992126" top="0.748031496062992" bottom="0.748031496062992" header="0.31496062992126" footer="0.31496062992126"/>
  <pageSetup paperSize="1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X40"/>
  <sheetViews>
    <sheetView showGridLines="0" zoomScale="92" zoomScaleNormal="92" topLeftCell="A10" workbookViewId="0">
      <selection activeCell="A2" sqref="$A2:$XFD4"/>
    </sheetView>
  </sheetViews>
  <sheetFormatPr defaultColWidth="8.85185185185185" defaultRowHeight="15"/>
  <cols>
    <col min="1" max="1" width="8.85185185185185" style="2"/>
    <col min="2" max="2" width="12.1388888888889" style="2" customWidth="1"/>
    <col min="3" max="3" width="13.8518518518519" style="2" customWidth="1"/>
    <col min="4" max="5" width="14.287037037037" style="2" customWidth="1"/>
    <col min="6" max="6" width="12.4259259259259" style="2" customWidth="1"/>
    <col min="7" max="8" width="14.287037037037" style="2" customWidth="1"/>
    <col min="9" max="9" width="12.287037037037" style="2" customWidth="1"/>
    <col min="10" max="11" width="14.287037037037" style="2" customWidth="1"/>
    <col min="12" max="12" width="13.8518518518519" style="2" customWidth="1"/>
    <col min="13" max="14" width="13.287037037037" style="2" customWidth="1"/>
    <col min="15" max="15" width="13.1388888888889" style="2" customWidth="1"/>
    <col min="16" max="17" width="12.287037037037" style="2" customWidth="1"/>
    <col min="18" max="16384" width="8.85185185185185" style="2"/>
  </cols>
  <sheetData>
    <row r="2" spans="2:2">
      <c r="B2" s="1" t="s">
        <v>0</v>
      </c>
    </row>
    <row r="3" spans="2:2">
      <c r="B3" s="1" t="s">
        <v>38</v>
      </c>
    </row>
    <row r="4" spans="2:9">
      <c r="B4" s="1" t="s">
        <v>1</v>
      </c>
      <c r="I4" s="28"/>
    </row>
    <row r="5" spans="2:9">
      <c r="B5" s="1" t="s">
        <v>39</v>
      </c>
      <c r="I5" s="28"/>
    </row>
    <row r="6" spans="9:9">
      <c r="I6" s="28"/>
    </row>
    <row r="7" spans="9:9">
      <c r="I7" s="28"/>
    </row>
    <row r="8" spans="2:2">
      <c r="B8" s="24" t="s">
        <v>40</v>
      </c>
    </row>
    <row r="9" ht="45.6" customHeight="1" spans="2:17">
      <c r="B9" s="14" t="s">
        <v>41</v>
      </c>
      <c r="C9" s="15" t="s">
        <v>42</v>
      </c>
      <c r="D9" s="15"/>
      <c r="E9" s="15"/>
      <c r="F9" s="15" t="s">
        <v>43</v>
      </c>
      <c r="G9" s="15"/>
      <c r="H9" s="15"/>
      <c r="I9" s="15" t="s">
        <v>44</v>
      </c>
      <c r="J9" s="15"/>
      <c r="K9" s="15"/>
      <c r="O9"/>
      <c r="P9"/>
      <c r="Q9"/>
    </row>
    <row r="10" ht="15.6" customHeight="1" spans="2:17">
      <c r="B10" s="14"/>
      <c r="C10" s="15"/>
      <c r="D10" s="15"/>
      <c r="E10" s="15"/>
      <c r="F10" s="15"/>
      <c r="G10" s="15"/>
      <c r="H10" s="15"/>
      <c r="I10" s="15"/>
      <c r="J10" s="15"/>
      <c r="K10" s="15"/>
      <c r="O10"/>
      <c r="P10"/>
      <c r="Q10"/>
    </row>
    <row r="11" ht="15.75" spans="2:17">
      <c r="B11" s="16" t="s">
        <v>45</v>
      </c>
      <c r="C11" s="17" t="s">
        <v>14</v>
      </c>
      <c r="D11" s="17" t="s">
        <v>15</v>
      </c>
      <c r="E11" s="17" t="s">
        <v>34</v>
      </c>
      <c r="F11" s="17" t="s">
        <v>14</v>
      </c>
      <c r="G11" s="17" t="s">
        <v>15</v>
      </c>
      <c r="H11" s="17" t="s">
        <v>34</v>
      </c>
      <c r="I11" s="17" t="s">
        <v>14</v>
      </c>
      <c r="J11" s="17" t="s">
        <v>15</v>
      </c>
      <c r="K11" s="17" t="s">
        <v>34</v>
      </c>
      <c r="O11"/>
      <c r="P11"/>
      <c r="Q11"/>
    </row>
    <row r="12" ht="15.75" spans="2:17">
      <c r="B12" s="18" t="s">
        <v>46</v>
      </c>
      <c r="C12" s="19">
        <v>0</v>
      </c>
      <c r="D12" s="19">
        <v>3888</v>
      </c>
      <c r="E12" s="19">
        <v>3888</v>
      </c>
      <c r="F12" s="25">
        <v>0</v>
      </c>
      <c r="G12" s="25">
        <v>3807.12</v>
      </c>
      <c r="H12" s="25">
        <v>3807.12</v>
      </c>
      <c r="I12" s="29">
        <f>C12-F12</f>
        <v>0</v>
      </c>
      <c r="J12" s="29">
        <f t="shared" ref="J12:K23" si="0">D12-G12</f>
        <v>80.8800000000001</v>
      </c>
      <c r="K12" s="29">
        <f t="shared" si="0"/>
        <v>80.8800000000001</v>
      </c>
      <c r="O12"/>
      <c r="P12"/>
      <c r="Q12"/>
    </row>
    <row r="13" ht="15.75" spans="2:17">
      <c r="B13" s="18" t="s">
        <v>47</v>
      </c>
      <c r="C13" s="19">
        <v>0</v>
      </c>
      <c r="D13" s="19">
        <v>3754.96</v>
      </c>
      <c r="E13" s="19">
        <v>3754.96</v>
      </c>
      <c r="F13" s="25">
        <v>0</v>
      </c>
      <c r="G13" s="25">
        <v>8099.32</v>
      </c>
      <c r="H13" s="25">
        <v>8099.32</v>
      </c>
      <c r="I13" s="29">
        <f t="shared" ref="I13:I23" si="1">C13-F13</f>
        <v>0</v>
      </c>
      <c r="J13" s="29">
        <f t="shared" si="0"/>
        <v>-4344.36</v>
      </c>
      <c r="K13" s="29">
        <f t="shared" si="0"/>
        <v>-4344.36</v>
      </c>
      <c r="O13"/>
      <c r="P13"/>
      <c r="Q13"/>
    </row>
    <row r="14" ht="15.75" spans="2:17">
      <c r="B14" s="18" t="s">
        <v>48</v>
      </c>
      <c r="C14" s="19">
        <v>0</v>
      </c>
      <c r="D14" s="19">
        <v>8980.81</v>
      </c>
      <c r="E14" s="19">
        <v>8980.81</v>
      </c>
      <c r="F14" s="25">
        <v>0</v>
      </c>
      <c r="G14" s="25">
        <v>7221.61</v>
      </c>
      <c r="H14" s="25">
        <v>7221.61</v>
      </c>
      <c r="I14" s="29">
        <f t="shared" si="1"/>
        <v>0</v>
      </c>
      <c r="J14" s="29">
        <f t="shared" si="0"/>
        <v>1759.2</v>
      </c>
      <c r="K14" s="29">
        <f t="shared" si="0"/>
        <v>1759.2</v>
      </c>
      <c r="O14"/>
      <c r="P14"/>
      <c r="Q14"/>
    </row>
    <row r="15" ht="15.75" spans="2:17">
      <c r="B15" s="18" t="s">
        <v>49</v>
      </c>
      <c r="C15" s="19">
        <v>3299.94</v>
      </c>
      <c r="D15" s="19">
        <v>11493.08</v>
      </c>
      <c r="E15" s="19">
        <v>11493.08</v>
      </c>
      <c r="F15" s="25">
        <v>3299.94</v>
      </c>
      <c r="G15" s="25">
        <v>16923.61</v>
      </c>
      <c r="H15" s="25">
        <v>16923.61</v>
      </c>
      <c r="I15" s="29">
        <f t="shared" si="1"/>
        <v>0</v>
      </c>
      <c r="J15" s="29">
        <f t="shared" si="0"/>
        <v>-5430.53</v>
      </c>
      <c r="K15" s="29">
        <f t="shared" si="0"/>
        <v>-5430.53</v>
      </c>
      <c r="O15"/>
      <c r="P15"/>
      <c r="Q15"/>
    </row>
    <row r="16" ht="15.75" spans="2:17">
      <c r="B16" s="18" t="s">
        <v>50</v>
      </c>
      <c r="C16" s="19">
        <v>20206.44</v>
      </c>
      <c r="D16" s="19">
        <v>56261.9</v>
      </c>
      <c r="E16" s="19">
        <v>56261.9</v>
      </c>
      <c r="F16" s="25">
        <v>20206.44</v>
      </c>
      <c r="G16" s="25">
        <v>53294.01</v>
      </c>
      <c r="H16" s="25">
        <v>53294.01</v>
      </c>
      <c r="I16" s="29">
        <f t="shared" si="1"/>
        <v>0</v>
      </c>
      <c r="J16" s="29">
        <f t="shared" si="0"/>
        <v>2967.88999999999</v>
      </c>
      <c r="K16" s="29">
        <f t="shared" si="0"/>
        <v>2967.88999999999</v>
      </c>
      <c r="O16"/>
      <c r="P16"/>
      <c r="Q16"/>
    </row>
    <row r="17" ht="15.75" spans="2:17">
      <c r="B17" s="18" t="s">
        <v>51</v>
      </c>
      <c r="C17" s="19">
        <v>0</v>
      </c>
      <c r="D17" s="19">
        <v>35976.96</v>
      </c>
      <c r="E17" s="19">
        <v>35976.96</v>
      </c>
      <c r="F17" s="25">
        <v>0</v>
      </c>
      <c r="G17" s="25">
        <v>36150.3</v>
      </c>
      <c r="H17" s="25">
        <v>36150.3</v>
      </c>
      <c r="I17" s="29">
        <f t="shared" si="1"/>
        <v>0</v>
      </c>
      <c r="J17" s="29">
        <f t="shared" si="0"/>
        <v>-173.340000000004</v>
      </c>
      <c r="K17" s="29">
        <f t="shared" si="0"/>
        <v>-173.340000000004</v>
      </c>
      <c r="O17"/>
      <c r="P17"/>
      <c r="Q17"/>
    </row>
    <row r="18" ht="15.75" spans="2:17">
      <c r="B18" s="18" t="s">
        <v>52</v>
      </c>
      <c r="C18" s="19">
        <v>125802</v>
      </c>
      <c r="D18" s="19">
        <v>67122.86</v>
      </c>
      <c r="E18" s="19">
        <v>67122.86</v>
      </c>
      <c r="F18" s="25">
        <v>125802</v>
      </c>
      <c r="G18" s="25">
        <v>96259.19</v>
      </c>
      <c r="H18" s="25">
        <v>96259.19</v>
      </c>
      <c r="I18" s="29">
        <f t="shared" si="1"/>
        <v>0</v>
      </c>
      <c r="J18" s="29">
        <f t="shared" si="0"/>
        <v>-29136.33</v>
      </c>
      <c r="K18" s="29">
        <f t="shared" si="0"/>
        <v>-29136.33</v>
      </c>
      <c r="O18"/>
      <c r="P18"/>
      <c r="Q18"/>
    </row>
    <row r="19" ht="15.75" spans="2:17">
      <c r="B19" s="18" t="s">
        <v>53</v>
      </c>
      <c r="C19" s="19">
        <v>0</v>
      </c>
      <c r="D19" s="19">
        <v>564903.22</v>
      </c>
      <c r="E19" s="19">
        <v>564903.22</v>
      </c>
      <c r="F19" s="25">
        <v>0</v>
      </c>
      <c r="G19" s="25">
        <v>579062.21</v>
      </c>
      <c r="H19" s="25">
        <v>579062.21</v>
      </c>
      <c r="I19" s="29">
        <f t="shared" si="1"/>
        <v>0</v>
      </c>
      <c r="J19" s="29">
        <f t="shared" si="0"/>
        <v>-14158.9900000001</v>
      </c>
      <c r="K19" s="29">
        <f t="shared" si="0"/>
        <v>-14158.9900000001</v>
      </c>
      <c r="O19"/>
      <c r="P19"/>
      <c r="Q19"/>
    </row>
    <row r="20" ht="15.75" spans="2:17">
      <c r="B20" s="18" t="s">
        <v>54</v>
      </c>
      <c r="C20" s="19">
        <v>20206</v>
      </c>
      <c r="D20" s="19">
        <v>130780.87</v>
      </c>
      <c r="E20" s="19">
        <v>130780.87</v>
      </c>
      <c r="F20" s="25">
        <v>20206</v>
      </c>
      <c r="G20" s="25">
        <v>116145.64</v>
      </c>
      <c r="H20" s="25">
        <v>116145.64</v>
      </c>
      <c r="I20" s="29">
        <f t="shared" si="1"/>
        <v>0</v>
      </c>
      <c r="J20" s="29">
        <f t="shared" si="0"/>
        <v>14635.23</v>
      </c>
      <c r="K20" s="29">
        <f t="shared" si="0"/>
        <v>14635.23</v>
      </c>
      <c r="O20"/>
      <c r="P20"/>
      <c r="Q20"/>
    </row>
    <row r="21" ht="15.75" spans="2:17">
      <c r="B21" s="18" t="s">
        <v>55</v>
      </c>
      <c r="C21" s="19">
        <v>58851</v>
      </c>
      <c r="D21" s="19">
        <v>295434.48</v>
      </c>
      <c r="E21" s="19">
        <v>295434.48</v>
      </c>
      <c r="F21" s="25">
        <v>58851</v>
      </c>
      <c r="G21" s="25">
        <v>329961.4</v>
      </c>
      <c r="H21" s="25">
        <v>329961.4</v>
      </c>
      <c r="I21" s="29">
        <f t="shared" si="1"/>
        <v>0</v>
      </c>
      <c r="J21" s="29">
        <f t="shared" si="0"/>
        <v>-34526.92</v>
      </c>
      <c r="K21" s="29">
        <f t="shared" si="0"/>
        <v>-34526.92</v>
      </c>
      <c r="O21"/>
      <c r="P21"/>
      <c r="Q21"/>
    </row>
    <row r="22" ht="15.75" spans="2:17">
      <c r="B22" s="18" t="s">
        <v>56</v>
      </c>
      <c r="C22" s="19">
        <v>0</v>
      </c>
      <c r="D22" s="19">
        <v>105483.83</v>
      </c>
      <c r="E22" s="19">
        <v>105483.83</v>
      </c>
      <c r="F22" s="25">
        <v>0</v>
      </c>
      <c r="G22" s="25">
        <v>106224.8</v>
      </c>
      <c r="H22" s="25">
        <v>106224.8</v>
      </c>
      <c r="I22" s="29">
        <f t="shared" si="1"/>
        <v>0</v>
      </c>
      <c r="J22" s="29">
        <f t="shared" si="0"/>
        <v>-740.970000000001</v>
      </c>
      <c r="K22" s="29">
        <f t="shared" si="0"/>
        <v>-740.970000000001</v>
      </c>
      <c r="O22"/>
      <c r="P22"/>
      <c r="Q22"/>
    </row>
    <row r="23" ht="15.75" spans="2:17">
      <c r="B23" s="21" t="s">
        <v>57</v>
      </c>
      <c r="C23" s="19">
        <v>13500</v>
      </c>
      <c r="D23" s="19">
        <v>96341.3</v>
      </c>
      <c r="E23" s="19">
        <v>96341.3</v>
      </c>
      <c r="F23" s="25">
        <v>13500</v>
      </c>
      <c r="G23" s="25">
        <v>80841.14</v>
      </c>
      <c r="H23" s="25">
        <v>80841.14</v>
      </c>
      <c r="I23" s="29">
        <f t="shared" si="1"/>
        <v>0</v>
      </c>
      <c r="J23" s="29">
        <f t="shared" si="0"/>
        <v>15500.16</v>
      </c>
      <c r="K23" s="29">
        <f t="shared" si="0"/>
        <v>15500.16</v>
      </c>
      <c r="O23"/>
      <c r="P23"/>
      <c r="Q23"/>
    </row>
    <row r="24" ht="15.75" spans="2:17">
      <c r="B24" s="14" t="s">
        <v>32</v>
      </c>
      <c r="C24" s="22">
        <f>SUM(C12:C23)</f>
        <v>241865.38</v>
      </c>
      <c r="D24" s="22">
        <f t="shared" ref="D24:K24" si="2">SUM(D12:D23)</f>
        <v>1380422.27</v>
      </c>
      <c r="E24" s="22">
        <f t="shared" si="2"/>
        <v>1380422.27</v>
      </c>
      <c r="F24" s="22">
        <f t="shared" si="2"/>
        <v>241865.38</v>
      </c>
      <c r="G24" s="22">
        <f t="shared" si="2"/>
        <v>1433990.35</v>
      </c>
      <c r="H24" s="22">
        <f t="shared" si="2"/>
        <v>1433990.35</v>
      </c>
      <c r="I24" s="22">
        <f t="shared" si="2"/>
        <v>0</v>
      </c>
      <c r="J24" s="22">
        <f t="shared" si="2"/>
        <v>-53568.0800000002</v>
      </c>
      <c r="K24" s="22">
        <f t="shared" si="2"/>
        <v>-53568.0800000002</v>
      </c>
      <c r="O24"/>
      <c r="P24"/>
      <c r="Q24"/>
    </row>
    <row r="28" ht="15.6" customHeight="1"/>
    <row r="29" ht="15.6" customHeight="1" spans="8:11">
      <c r="H29" s="26"/>
      <c r="I29" s="26"/>
      <c r="J29" s="26"/>
      <c r="K29" s="26"/>
    </row>
    <row r="30" spans="8:24">
      <c r="H30" s="26"/>
      <c r="I30" s="26"/>
      <c r="J30" s="26"/>
      <c r="K30" s="26"/>
      <c r="S30"/>
      <c r="T30"/>
      <c r="U30"/>
      <c r="V30"/>
      <c r="W30"/>
      <c r="X30"/>
    </row>
    <row r="31" ht="21" customHeight="1" spans="8:24">
      <c r="H31" s="26"/>
      <c r="I31" s="26"/>
      <c r="J31" s="26"/>
      <c r="K31" s="26"/>
      <c r="S31"/>
      <c r="T31"/>
      <c r="U31"/>
      <c r="V31"/>
      <c r="W31"/>
      <c r="X31"/>
    </row>
    <row r="32" ht="15.6" customHeight="1" spans="8:24">
      <c r="H32" s="27"/>
      <c r="I32" s="27"/>
      <c r="J32" s="27"/>
      <c r="S32"/>
      <c r="T32"/>
      <c r="U32"/>
      <c r="V32"/>
      <c r="W32"/>
      <c r="X32"/>
    </row>
    <row r="33" ht="15.6" customHeight="1" spans="8:24">
      <c r="H33" s="27"/>
      <c r="I33" s="27"/>
      <c r="J33" s="27"/>
      <c r="S33"/>
      <c r="T33"/>
      <c r="U33"/>
      <c r="V33"/>
      <c r="W33"/>
      <c r="X33"/>
    </row>
    <row r="34" ht="15.6" customHeight="1" spans="8:24">
      <c r="H34" s="27"/>
      <c r="I34" s="27"/>
      <c r="J34" s="27"/>
      <c r="S34"/>
      <c r="T34"/>
      <c r="U34"/>
      <c r="V34"/>
      <c r="W34"/>
      <c r="X34"/>
    </row>
    <row r="35" ht="15.6" customHeight="1" spans="8:24">
      <c r="H35" s="27"/>
      <c r="I35" s="27"/>
      <c r="J35" s="27"/>
      <c r="S35"/>
      <c r="T35"/>
      <c r="U35"/>
      <c r="V35"/>
      <c r="W35"/>
      <c r="X35"/>
    </row>
    <row r="36" spans="19:24">
      <c r="S36"/>
      <c r="T36"/>
      <c r="U36"/>
      <c r="V36"/>
      <c r="W36"/>
      <c r="X36"/>
    </row>
    <row r="37" spans="19:24">
      <c r="S37"/>
      <c r="T37"/>
      <c r="U37"/>
      <c r="V37"/>
      <c r="W37"/>
      <c r="X37"/>
    </row>
    <row r="38" spans="19:24">
      <c r="S38"/>
      <c r="T38"/>
      <c r="U38"/>
      <c r="V38"/>
      <c r="W38"/>
      <c r="X38"/>
    </row>
    <row r="39" spans="19:24">
      <c r="S39"/>
      <c r="T39"/>
      <c r="U39"/>
      <c r="V39"/>
      <c r="W39"/>
      <c r="X39"/>
    </row>
    <row r="40" ht="15.6" customHeight="1"/>
  </sheetData>
  <mergeCells count="5">
    <mergeCell ref="B9:B10"/>
    <mergeCell ref="H29:K31"/>
    <mergeCell ref="C9:E10"/>
    <mergeCell ref="F9:H10"/>
    <mergeCell ref="I9:K1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4"/>
  <sheetViews>
    <sheetView topLeftCell="A7" workbookViewId="0">
      <selection activeCell="N16" sqref="N16"/>
    </sheetView>
  </sheetViews>
  <sheetFormatPr defaultColWidth="9" defaultRowHeight="14.4"/>
  <cols>
    <col min="2" max="3" width="11" customWidth="1"/>
    <col min="4" max="5" width="12.287037037037" customWidth="1"/>
    <col min="6" max="7" width="13.712962962963" customWidth="1"/>
    <col min="8" max="8" width="12.712962962963" customWidth="1"/>
    <col min="9" max="9" width="12" customWidth="1"/>
    <col min="10" max="10" width="13.1388888888889" customWidth="1"/>
    <col min="11" max="11" width="12.712962962963" customWidth="1"/>
  </cols>
  <sheetData>
    <row r="1" ht="15" spans="2:2">
      <c r="B1" s="1" t="s">
        <v>0</v>
      </c>
    </row>
    <row r="2" ht="15" spans="2:2">
      <c r="B2" s="1" t="s">
        <v>38</v>
      </c>
    </row>
    <row r="3" ht="15" spans="2:2">
      <c r="B3" s="1" t="s">
        <v>1</v>
      </c>
    </row>
    <row r="4" ht="15" spans="2:2">
      <c r="B4" s="1" t="s">
        <v>58</v>
      </c>
    </row>
    <row r="5" ht="15" spans="2:2">
      <c r="B5" s="1"/>
    </row>
    <row r="6" ht="15" spans="2:2">
      <c r="B6" s="1"/>
    </row>
    <row r="7" ht="15" spans="2:2">
      <c r="B7" s="1"/>
    </row>
    <row r="8" ht="15" spans="2:2">
      <c r="B8" s="1"/>
    </row>
    <row r="9" spans="2:11">
      <c r="B9" s="14" t="s">
        <v>41</v>
      </c>
      <c r="C9" s="15" t="s">
        <v>42</v>
      </c>
      <c r="D9" s="15"/>
      <c r="E9" s="15"/>
      <c r="F9" s="15" t="s">
        <v>59</v>
      </c>
      <c r="G9" s="15"/>
      <c r="H9" s="15"/>
      <c r="I9" s="15" t="s">
        <v>60</v>
      </c>
      <c r="J9" s="15"/>
      <c r="K9" s="15"/>
    </row>
    <row r="10" spans="2:11">
      <c r="B10" s="14"/>
      <c r="C10" s="15"/>
      <c r="D10" s="15"/>
      <c r="E10" s="15"/>
      <c r="F10" s="15"/>
      <c r="G10" s="15"/>
      <c r="H10" s="15"/>
      <c r="I10" s="15"/>
      <c r="J10" s="15"/>
      <c r="K10" s="15"/>
    </row>
    <row r="11" ht="15.75" spans="2:11">
      <c r="B11" s="16" t="s">
        <v>45</v>
      </c>
      <c r="C11" s="17" t="s">
        <v>14</v>
      </c>
      <c r="D11" s="17" t="s">
        <v>15</v>
      </c>
      <c r="E11" s="17" t="s">
        <v>34</v>
      </c>
      <c r="F11" s="17" t="s">
        <v>14</v>
      </c>
      <c r="G11" s="17" t="s">
        <v>15</v>
      </c>
      <c r="H11" s="17" t="s">
        <v>34</v>
      </c>
      <c r="I11" s="17" t="s">
        <v>14</v>
      </c>
      <c r="J11" s="17" t="s">
        <v>15</v>
      </c>
      <c r="K11" s="17" t="s">
        <v>34</v>
      </c>
    </row>
    <row r="12" ht="15.75" spans="2:11">
      <c r="B12" s="18" t="s">
        <v>46</v>
      </c>
      <c r="C12" s="19">
        <v>0</v>
      </c>
      <c r="D12" s="19">
        <v>3888</v>
      </c>
      <c r="E12" s="19">
        <v>3888</v>
      </c>
      <c r="F12" s="20"/>
      <c r="G12" s="20">
        <v>1977</v>
      </c>
      <c r="H12" s="20">
        <v>1977</v>
      </c>
      <c r="I12" s="23">
        <f>C12-F12</f>
        <v>0</v>
      </c>
      <c r="J12" s="23">
        <f t="shared" ref="J12:K23" si="0">D12-G12</f>
        <v>1911</v>
      </c>
      <c r="K12" s="23">
        <f t="shared" si="0"/>
        <v>1911</v>
      </c>
    </row>
    <row r="13" ht="15.75" spans="2:11">
      <c r="B13" s="18" t="s">
        <v>47</v>
      </c>
      <c r="C13" s="19">
        <v>0</v>
      </c>
      <c r="D13" s="19">
        <v>3754.96</v>
      </c>
      <c r="E13" s="19">
        <v>3754.96</v>
      </c>
      <c r="F13" s="20"/>
      <c r="G13" s="20">
        <v>4297</v>
      </c>
      <c r="H13" s="20">
        <v>4297</v>
      </c>
      <c r="I13" s="23">
        <f t="shared" ref="I13:I23" si="1">C13-F13</f>
        <v>0</v>
      </c>
      <c r="J13" s="23">
        <f t="shared" si="0"/>
        <v>-542.04</v>
      </c>
      <c r="K13" s="23">
        <f t="shared" si="0"/>
        <v>-542.04</v>
      </c>
    </row>
    <row r="14" ht="15.75" spans="2:11">
      <c r="B14" s="18" t="s">
        <v>48</v>
      </c>
      <c r="C14" s="19">
        <v>0</v>
      </c>
      <c r="D14" s="19">
        <v>8980.81</v>
      </c>
      <c r="E14" s="19">
        <v>8980.81</v>
      </c>
      <c r="F14" s="20"/>
      <c r="G14" s="20">
        <v>10730.6</v>
      </c>
      <c r="H14" s="20">
        <v>10730.6</v>
      </c>
      <c r="I14" s="23">
        <f t="shared" si="1"/>
        <v>0</v>
      </c>
      <c r="J14" s="23">
        <f t="shared" si="0"/>
        <v>-1749.79</v>
      </c>
      <c r="K14" s="23">
        <f t="shared" si="0"/>
        <v>-1749.79</v>
      </c>
    </row>
    <row r="15" ht="15.75" spans="2:11">
      <c r="B15" s="18" t="s">
        <v>49</v>
      </c>
      <c r="C15" s="19">
        <v>3299.94</v>
      </c>
      <c r="D15" s="19">
        <v>11493.08</v>
      </c>
      <c r="E15" s="19">
        <v>11493.08</v>
      </c>
      <c r="F15" s="20">
        <v>3299.94</v>
      </c>
      <c r="G15" s="20">
        <v>25413</v>
      </c>
      <c r="H15" s="20">
        <v>25413</v>
      </c>
      <c r="I15" s="23">
        <f t="shared" si="1"/>
        <v>0</v>
      </c>
      <c r="J15" s="23">
        <f t="shared" si="0"/>
        <v>-13919.92</v>
      </c>
      <c r="K15" s="23">
        <f t="shared" si="0"/>
        <v>-13919.92</v>
      </c>
    </row>
    <row r="16" ht="15.75" spans="2:11">
      <c r="B16" s="18" t="s">
        <v>50</v>
      </c>
      <c r="C16" s="19">
        <v>20206.44</v>
      </c>
      <c r="D16" s="19">
        <v>56261.9</v>
      </c>
      <c r="E16" s="19">
        <v>56261.9</v>
      </c>
      <c r="F16" s="20"/>
      <c r="G16" s="20">
        <v>37412.09</v>
      </c>
      <c r="H16" s="20">
        <v>37412.09</v>
      </c>
      <c r="I16" s="23">
        <f t="shared" si="1"/>
        <v>20206.44</v>
      </c>
      <c r="J16" s="23">
        <f t="shared" si="0"/>
        <v>18849.81</v>
      </c>
      <c r="K16" s="23">
        <f t="shared" si="0"/>
        <v>18849.81</v>
      </c>
    </row>
    <row r="17" ht="15.75" spans="2:11">
      <c r="B17" s="18" t="s">
        <v>51</v>
      </c>
      <c r="C17" s="19">
        <v>0</v>
      </c>
      <c r="D17" s="19">
        <v>35976.96</v>
      </c>
      <c r="E17" s="19">
        <v>35976.96</v>
      </c>
      <c r="F17" s="20"/>
      <c r="G17" s="20">
        <v>16302.6</v>
      </c>
      <c r="H17" s="20">
        <v>16302.6</v>
      </c>
      <c r="I17" s="23">
        <f t="shared" si="1"/>
        <v>0</v>
      </c>
      <c r="J17" s="23">
        <f t="shared" si="0"/>
        <v>19674.36</v>
      </c>
      <c r="K17" s="23">
        <f t="shared" si="0"/>
        <v>19674.36</v>
      </c>
    </row>
    <row r="18" ht="15.75" spans="2:11">
      <c r="B18" s="18" t="s">
        <v>52</v>
      </c>
      <c r="C18" s="19">
        <v>125802</v>
      </c>
      <c r="D18" s="19">
        <v>67122.86</v>
      </c>
      <c r="E18" s="19">
        <v>67122.86</v>
      </c>
      <c r="F18" s="20">
        <v>8100</v>
      </c>
      <c r="G18" s="20">
        <v>73970</v>
      </c>
      <c r="H18" s="20">
        <v>73970</v>
      </c>
      <c r="I18" s="23">
        <f t="shared" si="1"/>
        <v>117702</v>
      </c>
      <c r="J18" s="23">
        <f t="shared" si="0"/>
        <v>-6847.14</v>
      </c>
      <c r="K18" s="23">
        <f t="shared" si="0"/>
        <v>-6847.14</v>
      </c>
    </row>
    <row r="19" ht="15.75" spans="2:11">
      <c r="B19" s="18" t="s">
        <v>53</v>
      </c>
      <c r="C19" s="19">
        <v>0</v>
      </c>
      <c r="D19" s="19">
        <v>564903.22</v>
      </c>
      <c r="E19" s="19">
        <v>564903.22</v>
      </c>
      <c r="F19" s="20">
        <v>117702</v>
      </c>
      <c r="G19" s="20">
        <v>271332.9</v>
      </c>
      <c r="H19" s="20">
        <v>271332.9</v>
      </c>
      <c r="I19" s="23">
        <f t="shared" si="1"/>
        <v>-117702</v>
      </c>
      <c r="J19" s="23">
        <f t="shared" si="0"/>
        <v>293570.32</v>
      </c>
      <c r="K19" s="23">
        <f t="shared" si="0"/>
        <v>293570.32</v>
      </c>
    </row>
    <row r="20" ht="15.75" spans="2:11">
      <c r="B20" s="18" t="s">
        <v>54</v>
      </c>
      <c r="C20" s="19">
        <v>20206</v>
      </c>
      <c r="D20" s="19">
        <v>130780.87</v>
      </c>
      <c r="E20" s="19">
        <v>130780.87</v>
      </c>
      <c r="F20" s="20">
        <v>40412.88</v>
      </c>
      <c r="G20" s="20">
        <v>91709.38</v>
      </c>
      <c r="H20" s="20">
        <v>91709.38</v>
      </c>
      <c r="I20" s="23">
        <f t="shared" si="1"/>
        <v>-20206.88</v>
      </c>
      <c r="J20" s="23">
        <f t="shared" si="0"/>
        <v>39071.49</v>
      </c>
      <c r="K20" s="23">
        <f t="shared" si="0"/>
        <v>39071.49</v>
      </c>
    </row>
    <row r="21" ht="15.75" spans="2:11">
      <c r="B21" s="18" t="s">
        <v>55</v>
      </c>
      <c r="C21" s="19">
        <v>58851</v>
      </c>
      <c r="D21" s="19">
        <v>295434.48</v>
      </c>
      <c r="E21" s="19">
        <v>295434.48</v>
      </c>
      <c r="F21" s="20">
        <v>58851</v>
      </c>
      <c r="G21" s="20">
        <v>827565.85</v>
      </c>
      <c r="H21" s="20">
        <v>827565.85</v>
      </c>
      <c r="I21" s="23">
        <f t="shared" si="1"/>
        <v>0</v>
      </c>
      <c r="J21" s="23">
        <f t="shared" si="0"/>
        <v>-532131.37</v>
      </c>
      <c r="K21" s="23">
        <f t="shared" si="0"/>
        <v>-532131.37</v>
      </c>
    </row>
    <row r="22" ht="15.75" spans="2:11">
      <c r="B22" s="18" t="s">
        <v>56</v>
      </c>
      <c r="C22" s="19">
        <v>0</v>
      </c>
      <c r="D22" s="19">
        <v>105483.83</v>
      </c>
      <c r="E22" s="19">
        <v>105483.83</v>
      </c>
      <c r="F22" s="20"/>
      <c r="G22" s="20">
        <v>147315.65</v>
      </c>
      <c r="H22" s="20">
        <v>147315.65</v>
      </c>
      <c r="I22" s="23">
        <f t="shared" si="1"/>
        <v>0</v>
      </c>
      <c r="J22" s="23">
        <f t="shared" si="0"/>
        <v>-41831.82</v>
      </c>
      <c r="K22" s="23">
        <f t="shared" si="0"/>
        <v>-41831.82</v>
      </c>
    </row>
    <row r="23" ht="15.75" spans="2:11">
      <c r="B23" s="21" t="s">
        <v>57</v>
      </c>
      <c r="C23" s="19">
        <v>13500</v>
      </c>
      <c r="D23" s="19">
        <v>96341.3</v>
      </c>
      <c r="E23" s="19">
        <v>96341.3</v>
      </c>
      <c r="F23" s="20"/>
      <c r="G23" s="20">
        <v>168027.84</v>
      </c>
      <c r="H23" s="20">
        <v>168027.84</v>
      </c>
      <c r="I23" s="23">
        <f t="shared" si="1"/>
        <v>13500</v>
      </c>
      <c r="J23" s="23">
        <f t="shared" si="0"/>
        <v>-71686.54</v>
      </c>
      <c r="K23" s="23">
        <f t="shared" si="0"/>
        <v>-71686.54</v>
      </c>
    </row>
    <row r="24" ht="15.75" spans="2:11">
      <c r="B24" s="14" t="s">
        <v>32</v>
      </c>
      <c r="C24" s="22">
        <f>SUM(C12:C23)</f>
        <v>241865.38</v>
      </c>
      <c r="D24" s="22">
        <f t="shared" ref="D24:K24" si="2">SUM(D12:D23)</f>
        <v>1380422.27</v>
      </c>
      <c r="E24" s="22">
        <f t="shared" si="2"/>
        <v>1380422.27</v>
      </c>
      <c r="F24" s="22">
        <f t="shared" si="2"/>
        <v>228365.82</v>
      </c>
      <c r="G24" s="22">
        <f t="shared" si="2"/>
        <v>1676053.91</v>
      </c>
      <c r="H24" s="22">
        <f t="shared" si="2"/>
        <v>1676053.91</v>
      </c>
      <c r="I24" s="22">
        <f t="shared" si="2"/>
        <v>13499.56</v>
      </c>
      <c r="J24" s="22">
        <f t="shared" si="2"/>
        <v>-295631.64</v>
      </c>
      <c r="K24" s="22">
        <f t="shared" si="2"/>
        <v>-295631.64</v>
      </c>
    </row>
  </sheetData>
  <mergeCells count="4">
    <mergeCell ref="B9:B10"/>
    <mergeCell ref="C9:E10"/>
    <mergeCell ref="F9:H10"/>
    <mergeCell ref="I9:K10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11"/>
  <sheetViews>
    <sheetView showGridLines="0" workbookViewId="0">
      <selection activeCell="C13" sqref="C13"/>
    </sheetView>
  </sheetViews>
  <sheetFormatPr defaultColWidth="9" defaultRowHeight="14.4" outlineLevelCol="6"/>
  <cols>
    <col min="4" max="4" width="41.287037037037" customWidth="1"/>
    <col min="5" max="5" width="30.287037037037" customWidth="1"/>
    <col min="6" max="6" width="16.8518518518519" customWidth="1"/>
    <col min="7" max="7" width="18.712962962963" customWidth="1"/>
  </cols>
  <sheetData>
    <row r="2" ht="15" spans="2:3">
      <c r="B2" s="1" t="s">
        <v>0</v>
      </c>
      <c r="C2" s="2"/>
    </row>
    <row r="3" ht="15" spans="2:3">
      <c r="B3" s="1" t="s">
        <v>38</v>
      </c>
      <c r="C3" s="2"/>
    </row>
    <row r="4" ht="15" spans="2:3">
      <c r="B4" s="1" t="s">
        <v>1</v>
      </c>
      <c r="C4" s="2"/>
    </row>
    <row r="5" ht="15" spans="2:4">
      <c r="B5" s="1" t="s">
        <v>61</v>
      </c>
      <c r="D5" s="1" t="s">
        <v>62</v>
      </c>
    </row>
    <row r="6" ht="15.15"/>
    <row r="7" ht="15.75" spans="2:7">
      <c r="B7" s="3" t="s">
        <v>63</v>
      </c>
      <c r="C7" s="4"/>
      <c r="D7" s="5" t="s">
        <v>64</v>
      </c>
      <c r="E7" s="5" t="s">
        <v>65</v>
      </c>
      <c r="F7" s="5" t="s">
        <v>66</v>
      </c>
      <c r="G7" s="5" t="s">
        <v>67</v>
      </c>
    </row>
    <row r="8" ht="21" customHeight="1" spans="2:7">
      <c r="B8" s="6" t="s">
        <v>14</v>
      </c>
      <c r="C8" s="7"/>
      <c r="D8" s="8">
        <v>298565</v>
      </c>
      <c r="E8" s="8">
        <v>0</v>
      </c>
      <c r="F8" s="9">
        <f>D8-E8</f>
        <v>298565</v>
      </c>
      <c r="G8" s="10" t="s">
        <v>68</v>
      </c>
    </row>
    <row r="9" ht="15.75" spans="2:7">
      <c r="B9" s="6" t="s">
        <v>15</v>
      </c>
      <c r="C9" s="7"/>
      <c r="D9" s="8">
        <v>1345449</v>
      </c>
      <c r="E9" s="8">
        <v>0</v>
      </c>
      <c r="F9" s="9">
        <f t="shared" ref="F9:F10" si="0">D9-E9</f>
        <v>1345449</v>
      </c>
      <c r="G9" s="11"/>
    </row>
    <row r="10" ht="15.75" spans="2:7">
      <c r="B10" s="6" t="s">
        <v>34</v>
      </c>
      <c r="C10" s="7"/>
      <c r="D10" s="8">
        <v>1345449</v>
      </c>
      <c r="E10" s="8">
        <v>0</v>
      </c>
      <c r="F10" s="9">
        <f t="shared" si="0"/>
        <v>1345449</v>
      </c>
      <c r="G10" s="11"/>
    </row>
    <row r="11" ht="15.75" spans="2:7">
      <c r="B11" s="6" t="s">
        <v>32</v>
      </c>
      <c r="C11" s="7"/>
      <c r="D11" s="12">
        <f>SUM(D8:D10)</f>
        <v>2989463</v>
      </c>
      <c r="E11" s="12">
        <f t="shared" ref="E11:F11" si="1">SUM(E8:E10)</f>
        <v>0</v>
      </c>
      <c r="F11" s="12">
        <f t="shared" si="1"/>
        <v>2989463</v>
      </c>
      <c r="G11" s="13"/>
    </row>
  </sheetData>
  <mergeCells count="6">
    <mergeCell ref="B7:C7"/>
    <mergeCell ref="B8:C8"/>
    <mergeCell ref="B9:C9"/>
    <mergeCell ref="B10:C10"/>
    <mergeCell ref="B11:C11"/>
    <mergeCell ref="G8:G11"/>
  </mergeCells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C C 8 F F 6 7 0 7 6 3 B 7 4 4 8 B D D 3 6 F 1 1 6 C B 6 2 5 0 B "   m a : c o n t e n t T y p e V e r s i o n = " 1 4 "   m a : c o n t e n t T y p e D e s c r i p t i o n = " C r e a t e   a   n e w   d o c u m e n t . "   m a : c o n t e n t T y p e S c o p e = " "   m a : v e r s i o n I D = " 7 e 1 7 e 6 7 8 e b 2 6 7 c 5 f 7 4 c b 5 1 5 9 f 3 e 6 8 a 8 a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1 3 5 7 6 a a d 3 b a c f d 6 3 a a 9 e a 5 c 7 6 a 8 c f 8 f 1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3 6 2 1 7 8 3 e - b 4 9 0 - 4 9 3 4 - b 4 0 7 - 9 e b f 2 a b e f 5 5 2 "   x m l n s : n s 3 = " d d 7 5 a 9 f 1 - d 8 d b - 4 1 6 e - 9 4 0 f - c 9 d e b f d d 1 e 8 f " >  
 < x s d : i m p o r t   n a m e s p a c e = " 3 6 2 1 7 8 3 e - b 4 9 0 - 4 9 3 4 - b 4 0 7 - 9 e b f 2 a b e f 5 5 2 " / >  
 < x s d : i m p o r t   n a m e s p a c e = " d d 7 5 a 9 f 1 - d 8 d b - 4 1 6 e - 9 4 0 f - c 9 d e b f d d 1 e 8 f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D a t e T a k e n "   m i n O c c u r s = " 0 " / >  
 < x s d : e l e m e n t   r e f = " n s 2 : M e d i a L e n g t h I n S e c o n d s "   m i n O c c u r s = " 0 " / >  
 < x s d : e l e m e n t   r e f = " n s 2 : M e d i a S e r v i c e O b j e c t D e t e c t o r V e r s i o n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3 6 2 1 7 8 3 e - b 4 9 0 - 4 9 3 4 - b 4 0 7 - 9 e b f 2 a b e f 5 5 2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1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2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3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1 5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7 9 0 b 8 4 d - 8 6 0 4 - 4 2 5 6 - 8 d 7 5 - a b b 1 c 8 a 5 a e 2 7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D a t e T a k e n "   m a : i n d e x = " 1 9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0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O b j e c t D e t e c t o r V e r s i o n s "   m a : i n d e x = " 2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d d 7 5 a 9 f 1 - d 8 d b - 4 1 6 e - 9 4 0 f - c 9 d e b f d d 1 e 8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6 "   n i l l a b l e = " t r u e "   m a : d i s p l a y N a m e = " T a x o n o m y   C a t c h   A l l   C o l u m n "   m a : h i d d e n = " t r u e "   m a : l i s t = " { 3 8 4 5 8 5 f f - 0 b b b - 4 0 4 2 - a 0 d d - 6 d b c d 5 4 5 a 3 a e } "   m a : i n t e r n a l N a m e = " T a x C a t c h A l l "   m a : s h o w F i e l d = " C a t c h A l l D a t a "   m a : w e b = " d d 7 5 a 9 f 1 - d 8 d b - 4 1 6 e - 9 4 0 f - c 9 d e b f d d 1 e 8 f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1 7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8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d d 7 5 a 9 f 1 - d 8 d b - 4 1 6 e - 9 4 0 f - c 9 d e b f d d 1 e 8 f "   x s i : n i l = " t r u e " / > < l c f 7 6 f 1 5 5 c e d 4 d d c b 4 0 9 7 1 3 4 f f 3 c 3 3 2 f   x m l n s = " 3 6 2 1 7 8 3 e - b 4 9 0 - 4 9 3 4 - b 4 0 7 - 9 e b f 2 a b e f 5 5 2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Props1.xml><?xml version="1.0" encoding="utf-8"?>
<ds:datastoreItem xmlns:ds="http://schemas.openxmlformats.org/officeDocument/2006/customXml" ds:itemID="{01F1A655-B851-4740-98F8-4A73F0B4C2F7}">
  <ds:schemaRefs/>
</ds:datastoreItem>
</file>

<file path=customXml/itemProps2.xml><?xml version="1.0" encoding="utf-8"?>
<ds:datastoreItem xmlns:ds="http://schemas.openxmlformats.org/officeDocument/2006/customXml" ds:itemID="{E05567A2-51FC-4816-A3A8-8C8D6768139D}">
  <ds:schemaRefs/>
</ds:datastoreItem>
</file>

<file path=customXml/itemProps3.xml><?xml version="1.0" encoding="utf-8"?>
<ds:datastoreItem xmlns:ds="http://schemas.openxmlformats.org/officeDocument/2006/customXml" ds:itemID="{A30EC647-B99D-4C0C-970D-31D2220A37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1.RCM_LIABILITY_ITC</vt:lpstr>
      <vt:lpstr>2. ITC_2B vs 3B</vt:lpstr>
      <vt:lpstr>3. ITC_3B VS BOA</vt:lpstr>
      <vt:lpstr>3. E-credit vs Books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hiregange dell5</dc:creator>
  <cp:lastModifiedBy>google1596085934</cp:lastModifiedBy>
  <dcterms:created xsi:type="dcterms:W3CDTF">2015-06-05T18:17:00Z</dcterms:created>
  <cp:lastPrinted>2023-11-15T11:25:00Z</cp:lastPrinted>
  <dcterms:modified xsi:type="dcterms:W3CDTF">2024-06-07T06:21:26Z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0x010100CC8FF670763B7448BDD36F116CB6250B</vt:lpwstr>
  </property>
  <property fmtid="{D5CDD505-2E9C-101B-9397-08002B2CF9AE}" pid="3" name="MediaServiceImageTags">
    <vt:lpwstr/>
  </property>
  <property fmtid="{D5CDD505-2E9C-101B-9397-08002B2CF9AE}" pid="4" name="ICV">
    <vt:lpwstr>BFB32BC3CCE54A21BC76DD16A19DAB7D_12</vt:lpwstr>
  </property>
  <property fmtid="{D5CDD505-2E9C-101B-9397-08002B2CF9AE}" pid="5" name="KSOProductBuildVer">
    <vt:lpwstr>1033-12.2.0.16909</vt:lpwstr>
  </property>
</Properties>
</file>