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20" tabRatio="688" firstSheet="1" activeTab="5"/>
  </bookViews>
  <sheets>
    <sheet name="MPL" sheetId="20" r:id="rId1"/>
    <sheet name="Inventopolis" sheetId="17" r:id="rId2"/>
    <sheet name="AGH" sheetId="13" r:id="rId3"/>
    <sheet name="SSLLP-GV" sheetId="19" r:id="rId4"/>
    <sheet name="MRLG Malakpet." sheetId="15" r:id="rId5"/>
    <sheet name="GVRC" sheetId="12" r:id="rId6"/>
  </sheets>
  <definedNames>
    <definedName name="_xlnm.Print_Area" localSheetId="5">GVRC!$A$1:$J$32</definedName>
    <definedName name="_xlnm.Print_Area" localSheetId="2">AGH!$A$1:$J$31</definedName>
    <definedName name="_xlnm.Print_Area" localSheetId="4">'MRLG Malakpet.'!$A$1:$J$32</definedName>
    <definedName name="_xlnm.Print_Area" localSheetId="1">Inventopolis!$A$1:$J$32</definedName>
    <definedName name="_xlnm.Print_Area" localSheetId="3">'SSLLP-GV'!$A$1:$J$32</definedName>
    <definedName name="_xlnm.Print_Area" localSheetId="0">MPL!$A$1:$J$32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<sst xmlns="http://schemas.openxmlformats.org/spreadsheetml/2006/main" count="563" uniqueCount="69">
  <si>
    <t>Topic</t>
  </si>
  <si>
    <t>Weekly payments related to Dept &amp; Job work</t>
  </si>
  <si>
    <t>Project</t>
  </si>
  <si>
    <t>MPL</t>
  </si>
  <si>
    <t>Prepared by</t>
  </si>
  <si>
    <t>Ravi</t>
  </si>
  <si>
    <t>Categery</t>
  </si>
  <si>
    <t>IV</t>
  </si>
  <si>
    <t>Date</t>
  </si>
  <si>
    <t>Week starting</t>
  </si>
  <si>
    <t>Week ending</t>
  </si>
  <si>
    <t>S.No</t>
  </si>
  <si>
    <t>Work Type</t>
  </si>
  <si>
    <t>Worker Type</t>
  </si>
  <si>
    <t>No's of Labour pairs</t>
  </si>
  <si>
    <t>Per day Amount</t>
  </si>
  <si>
    <t>Approved weekly limit</t>
  </si>
  <si>
    <t>Current week amount</t>
  </si>
  <si>
    <t>For SOP Followed (Yes / No)</t>
  </si>
  <si>
    <t>Annexure 'A' SL.No</t>
  </si>
  <si>
    <t>Remarks</t>
  </si>
  <si>
    <t>Dept</t>
  </si>
  <si>
    <t>Earth work</t>
  </si>
  <si>
    <t>All are nil</t>
  </si>
  <si>
    <t>Civil</t>
  </si>
  <si>
    <t>Welder</t>
  </si>
  <si>
    <t>Electrician</t>
  </si>
  <si>
    <t>Plumber</t>
  </si>
  <si>
    <t>Carpenter</t>
  </si>
  <si>
    <t>Tile  fitter</t>
  </si>
  <si>
    <t>Job work</t>
  </si>
  <si>
    <t>Total Station</t>
  </si>
  <si>
    <t>JCB- Hire charges</t>
  </si>
  <si>
    <t>-</t>
  </si>
  <si>
    <t>Compressor  / Chipping machine - Hire charges</t>
  </si>
  <si>
    <t>Tractor - Hire charges</t>
  </si>
  <si>
    <t>JCB - Jobwork</t>
  </si>
  <si>
    <t>Tractor - Job work</t>
  </si>
  <si>
    <t>Compressor  / Chipping machine - Job work</t>
  </si>
  <si>
    <t>Per day</t>
  </si>
  <si>
    <t>Road Roller</t>
  </si>
  <si>
    <t>Type</t>
  </si>
  <si>
    <t>Jobwork</t>
  </si>
  <si>
    <t>JCB- HC</t>
  </si>
  <si>
    <t>Compressor/Chipping -HC</t>
  </si>
  <si>
    <t>Tractor -HC</t>
  </si>
  <si>
    <t>JCB - Jobork</t>
  </si>
  <si>
    <t>Tractor -Job work</t>
  </si>
  <si>
    <t>Compressor/Chipping -Job work</t>
  </si>
  <si>
    <t>Grand Total per weekly limit</t>
  </si>
  <si>
    <t>Total</t>
  </si>
  <si>
    <t>Inventopolis</t>
  </si>
  <si>
    <t>All are nill</t>
  </si>
  <si>
    <t>AGH</t>
  </si>
  <si>
    <t>III</t>
  </si>
  <si>
    <t>Total Station (JW)</t>
  </si>
  <si>
    <t>MHPL @ GV</t>
  </si>
  <si>
    <t>Yes</t>
  </si>
  <si>
    <t>Road Roller / Crane</t>
  </si>
  <si>
    <t>MRLG Malakpet</t>
  </si>
  <si>
    <t>All are Nill</t>
  </si>
  <si>
    <t>GVRC</t>
  </si>
  <si>
    <t xml:space="preserve">Prepared by </t>
  </si>
  <si>
    <t>II</t>
  </si>
  <si>
    <t>Per day amount</t>
  </si>
  <si>
    <t>Carpenter / misc</t>
  </si>
  <si>
    <t>Crpntr / Misc</t>
  </si>
  <si>
    <t>5887 to 5891</t>
  </si>
  <si>
    <t>Crane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</si>
</sst>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176" formatCode="_(* #,##0.00_);_(* \(#,##0.00\);_(* &quot;-&quot;??_);_(@_)"/>
    <numFmt numFmtId="177" formatCode="_ &quot;₹&quot;* #,##0.00_ ;_ &quot;₹&quot;* \-#,##0.00_ ;_ &quot;₹&quot;* &quot;-&quot;??_ ;_ @_ "/>
    <numFmt numFmtId="178" formatCode="_ * #,##0_ ;_ * \-#,##0_ ;_ * &quot;-&quot;_ ;_ @_ "/>
    <numFmt numFmtId="179" formatCode="_ &quot;₹&quot;* #,##0_ ;_ &quot;₹&quot;* \-#,##0_ ;_ &quot;₹&quot;* &quot;-&quot;_ ;_ @_ "/>
    <numFmt numFmtId="180" formatCode="dd/mm/yyyy"/>
    <numFmt numFmtId="181" formatCode="_(* #,##0_);_(* \(#,##0\);_(* &quot;-&quot;??_);_(@_)"/>
    <numFmt numFmtId="182" formatCode="_(* #,##0.00_);_(* \(#,##0.00\);_(* &quot;-&quot;??.00_);_(@_)"/>
  </numFmts>
  <fonts count="22">
    <font>
      <sz val="11"/>
      <color theme="1"/>
      <name val="Calibri"/>
      <charset val="134"/>
      <scheme val="minor"/>
    </font>
    <font>
      <sz val="11"/>
      <color theme="1"/>
      <name val="Times New Roman"/>
      <charset val="134"/>
    </font>
    <font>
      <sz val="12"/>
      <color theme="1"/>
      <name val="Times New Roman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62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/>
    <xf numFmtId="0" fontId="1" fillId="0" borderId="0" xfId="0" applyFont="1" applyAlignment="1">
      <alignment vertical="top"/>
    </xf>
    <xf numFmtId="0" fontId="1" fillId="0" borderId="0" xfId="0" applyFont="1" applyAlignment="1">
      <alignment textRotation="90"/>
    </xf>
    <xf numFmtId="0" fontId="1" fillId="0" borderId="0" xfId="0" applyFont="1" applyAlignment="1">
      <alignment horizontal="right"/>
    </xf>
    <xf numFmtId="180" fontId="1" fillId="0" borderId="0" xfId="0" applyNumberFormat="1" applyFont="1" applyAlignment="1">
      <alignment horizontal="left"/>
    </xf>
    <xf numFmtId="180" fontId="1" fillId="0" borderId="0" xfId="0" applyNumberFormat="1" applyFont="1" applyAlignment="1">
      <alignment horizontal="right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wrapText="1"/>
    </xf>
    <xf numFmtId="180" fontId="1" fillId="0" borderId="0" xfId="0" applyNumberFormat="1" applyFont="1" applyAlignment="1">
      <alignment wrapText="1"/>
    </xf>
    <xf numFmtId="176" fontId="1" fillId="0" borderId="0" xfId="1" applyFont="1" applyAlignment="1">
      <alignment horizontal="left" wrapText="1"/>
    </xf>
    <xf numFmtId="181" fontId="1" fillId="0" borderId="0" xfId="1" applyNumberFormat="1" applyFont="1" applyAlignment="1">
      <alignment horizontal="left" wrapText="1"/>
    </xf>
    <xf numFmtId="176" fontId="1" fillId="0" borderId="0" xfId="1" applyFont="1" applyAlignment="1">
      <alignment wrapText="1"/>
    </xf>
    <xf numFmtId="176" fontId="1" fillId="0" borderId="0" xfId="1" applyFont="1" applyAlignment="1">
      <alignment horizontal="center"/>
    </xf>
    <xf numFmtId="0" fontId="1" fillId="0" borderId="0" xfId="0" applyFont="1" applyAlignment="1">
      <alignment horizontal="left"/>
    </xf>
    <xf numFmtId="180" fontId="1" fillId="0" borderId="0" xfId="0" applyNumberFormat="1" applyFont="1" applyAlignment="1"/>
    <xf numFmtId="176" fontId="1" fillId="0" borderId="0" xfId="1" applyFont="1" applyAlignment="1">
      <alignment horizontal="left"/>
    </xf>
    <xf numFmtId="181" fontId="1" fillId="0" borderId="0" xfId="1" applyNumberFormat="1" applyFont="1" applyAlignment="1">
      <alignment horizontal="left"/>
    </xf>
    <xf numFmtId="176" fontId="1" fillId="0" borderId="0" xfId="1" applyFont="1" applyAlignment="1">
      <alignment vertical="center"/>
    </xf>
    <xf numFmtId="176" fontId="1" fillId="0" borderId="0" xfId="1" applyFont="1" applyAlignment="1">
      <alignment horizontal="right"/>
    </xf>
    <xf numFmtId="176" fontId="1" fillId="0" borderId="0" xfId="1" applyFont="1"/>
    <xf numFmtId="0" fontId="1" fillId="0" borderId="0" xfId="0" applyFont="1" applyAlignment="1">
      <alignment horizontal="center"/>
    </xf>
    <xf numFmtId="176" fontId="1" fillId="0" borderId="0" xfId="1" applyFont="1" applyAlignment="1"/>
    <xf numFmtId="176" fontId="1" fillId="0" borderId="0" xfId="1" applyFont="1" applyBorder="1" applyAlignment="1">
      <alignment horizontal="center"/>
    </xf>
    <xf numFmtId="181" fontId="1" fillId="0" borderId="0" xfId="1" applyNumberFormat="1" applyFont="1" applyAlignment="1">
      <alignment vertical="center"/>
    </xf>
    <xf numFmtId="182" fontId="1" fillId="0" borderId="0" xfId="1" applyNumberFormat="1" applyFont="1" applyAlignment="1">
      <alignment vertic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/>
    <xf numFmtId="176" fontId="1" fillId="0" borderId="1" xfId="0" applyNumberFormat="1" applyFont="1" applyBorder="1" applyAlignment="1"/>
    <xf numFmtId="176" fontId="1" fillId="0" borderId="1" xfId="0" applyNumberFormat="1" applyFont="1" applyBorder="1" applyAlignment="1">
      <alignment horizontal="right"/>
    </xf>
    <xf numFmtId="180" fontId="1" fillId="0" borderId="1" xfId="0" applyNumberFormat="1" applyFont="1" applyBorder="1" applyAlignment="1">
      <alignment horizontal="right"/>
    </xf>
    <xf numFmtId="0" fontId="1" fillId="0" borderId="0" xfId="0" applyFont="1" applyAlignment="1"/>
    <xf numFmtId="176" fontId="1" fillId="0" borderId="0" xfId="0" applyNumberFormat="1" applyFont="1" applyAlignment="1">
      <alignment horizontal="right"/>
    </xf>
    <xf numFmtId="0" fontId="1" fillId="0" borderId="0" xfId="0" applyFont="1" applyAlignment="1">
      <alignment horizontal="center" vertical="top"/>
    </xf>
    <xf numFmtId="180" fontId="1" fillId="0" borderId="0" xfId="0" applyNumberFormat="1" applyFont="1" applyAlignment="1">
      <alignment horizontal="left" vertical="top"/>
    </xf>
    <xf numFmtId="176" fontId="1" fillId="0" borderId="0" xfId="0" applyNumberFormat="1" applyFont="1" applyAlignment="1">
      <alignment horizontal="left" vertical="top" wrapText="1"/>
    </xf>
    <xf numFmtId="0" fontId="1" fillId="0" borderId="0" xfId="0" applyFont="1" applyAlignment="1">
      <alignment horizontal="right" vertical="top"/>
    </xf>
    <xf numFmtId="176" fontId="1" fillId="0" borderId="0" xfId="0" applyNumberFormat="1" applyFont="1" applyAlignment="1">
      <alignment horizontal="center" vertical="top"/>
    </xf>
    <xf numFmtId="181" fontId="1" fillId="0" borderId="0" xfId="1" applyNumberFormat="1" applyFont="1" applyBorder="1" applyAlignment="1">
      <alignment horizontal="left"/>
    </xf>
    <xf numFmtId="181" fontId="1" fillId="0" borderId="0" xfId="1" applyNumberFormat="1" applyFont="1" applyBorder="1"/>
    <xf numFmtId="176" fontId="1" fillId="0" borderId="0" xfId="0" applyNumberFormat="1" applyFont="1"/>
    <xf numFmtId="0" fontId="1" fillId="0" borderId="0" xfId="0" applyFont="1" applyBorder="1"/>
    <xf numFmtId="0" fontId="1" fillId="0" borderId="1" xfId="0" applyFont="1" applyBorder="1" applyAlignment="1">
      <alignment horizontal="right"/>
    </xf>
    <xf numFmtId="0" fontId="1" fillId="0" borderId="0" xfId="0" applyFont="1" applyAlignment="1">
      <alignment horizontal="left" vertical="top" wrapText="1"/>
    </xf>
    <xf numFmtId="181" fontId="1" fillId="0" borderId="0" xfId="0" applyNumberFormat="1" applyFont="1" applyBorder="1"/>
    <xf numFmtId="0" fontId="0" fillId="0" borderId="0" xfId="0" applyFont="1"/>
    <xf numFmtId="0" fontId="0" fillId="0" borderId="0" xfId="0" applyFont="1" applyAlignment="1">
      <alignment vertical="top"/>
    </xf>
    <xf numFmtId="0" fontId="2" fillId="0" borderId="0" xfId="0" applyFont="1"/>
    <xf numFmtId="0" fontId="2" fillId="0" borderId="0" xfId="0" applyFont="1" applyAlignment="1">
      <alignment horizontal="right"/>
    </xf>
    <xf numFmtId="180" fontId="2" fillId="0" borderId="0" xfId="0" applyNumberFormat="1" applyFont="1" applyAlignment="1">
      <alignment horizontal="right"/>
    </xf>
    <xf numFmtId="0" fontId="1" fillId="0" borderId="0" xfId="0" applyFont="1" applyBorder="1" applyAlignment="1">
      <alignment vertical="top"/>
    </xf>
    <xf numFmtId="0" fontId="1" fillId="0" borderId="0" xfId="0" applyFont="1" applyBorder="1" applyAlignment="1">
      <alignment horizontal="right" vertical="top"/>
    </xf>
    <xf numFmtId="180" fontId="1" fillId="0" borderId="0" xfId="0" applyNumberFormat="1" applyFont="1" applyBorder="1" applyAlignment="1">
      <alignment horizontal="right" vertical="top"/>
    </xf>
    <xf numFmtId="0" fontId="1" fillId="0" borderId="0" xfId="0" applyFont="1" applyBorder="1" applyAlignment="1">
      <alignment horizontal="right" vertical="top" wrapText="1"/>
    </xf>
    <xf numFmtId="176" fontId="1" fillId="0" borderId="0" xfId="0" applyNumberFormat="1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1" fillId="0" borderId="0" xfId="0" applyFont="1" applyBorder="1" applyAlignment="1">
      <alignment horizontal="right"/>
    </xf>
    <xf numFmtId="0" fontId="1" fillId="0" borderId="0" xfId="0" applyFont="1" applyBorder="1" applyAlignment="1">
      <alignment horizontal="left" vertical="top" wrapText="1"/>
    </xf>
    <xf numFmtId="0" fontId="0" fillId="0" borderId="0" xfId="0" applyFont="1" applyAlignment="1">
      <alignment horizontal="right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2"/>
  <sheetViews>
    <sheetView workbookViewId="0">
      <selection activeCell="B22" sqref="B22"/>
    </sheetView>
  </sheetViews>
  <sheetFormatPr defaultColWidth="9" defaultRowHeight="15"/>
  <cols>
    <col min="1" max="1" width="6.28571428571429" style="48" customWidth="1"/>
    <col min="2" max="2" width="20" style="48" customWidth="1"/>
    <col min="3" max="3" width="13.8571428571429" style="48" customWidth="1"/>
    <col min="4" max="4" width="13.5714285714286" style="48" customWidth="1"/>
    <col min="5" max="5" width="12.2857142857143" style="48" customWidth="1"/>
    <col min="6" max="6" width="13.4285714285714" style="48" customWidth="1"/>
    <col min="7" max="7" width="17.1428571428571" style="48" customWidth="1"/>
    <col min="8" max="8" width="18.1428571428571" style="48" customWidth="1"/>
    <col min="9" max="9" width="12.7142857142857" style="48" customWidth="1"/>
    <col min="10" max="10" width="22.2190476190476" style="48" customWidth="1"/>
    <col min="11" max="16384" width="9" style="48"/>
  </cols>
  <sheetData>
    <row r="1" ht="15.75" spans="1:9">
      <c r="A1" s="2" t="s">
        <v>0</v>
      </c>
      <c r="C1" s="2" t="s">
        <v>1</v>
      </c>
      <c r="D1" s="2"/>
      <c r="E1" s="2"/>
      <c r="F1" s="4"/>
      <c r="G1" s="50" t="s">
        <v>2</v>
      </c>
      <c r="H1" s="51" t="s">
        <v>3</v>
      </c>
      <c r="I1" s="2"/>
    </row>
    <row r="2" ht="15.75" spans="1:9">
      <c r="A2" s="2" t="s">
        <v>4</v>
      </c>
      <c r="C2" s="2" t="s">
        <v>5</v>
      </c>
      <c r="D2" s="2"/>
      <c r="E2" s="2"/>
      <c r="F2" s="4"/>
      <c r="G2" s="50" t="s">
        <v>6</v>
      </c>
      <c r="H2" s="51" t="s">
        <v>7</v>
      </c>
      <c r="I2" s="2"/>
    </row>
    <row r="3" ht="15.75" spans="1:9">
      <c r="A3" s="2" t="s">
        <v>8</v>
      </c>
      <c r="C3" s="6">
        <v>45458</v>
      </c>
      <c r="D3" s="2"/>
      <c r="E3" s="2"/>
      <c r="F3" s="4"/>
      <c r="G3" s="50" t="s">
        <v>9</v>
      </c>
      <c r="H3" s="52">
        <v>45449</v>
      </c>
      <c r="I3" s="2"/>
    </row>
    <row r="4" ht="15.75" spans="1:9">
      <c r="A4" s="2"/>
      <c r="B4" s="6"/>
      <c r="C4" s="2"/>
      <c r="D4" s="2"/>
      <c r="E4" s="2"/>
      <c r="F4" s="4"/>
      <c r="G4" s="50" t="s">
        <v>10</v>
      </c>
      <c r="H4" s="52">
        <v>45455</v>
      </c>
      <c r="I4" s="2"/>
    </row>
    <row r="5" ht="30" spans="1:10">
      <c r="A5" s="8" t="s">
        <v>11</v>
      </c>
      <c r="B5" s="8" t="s">
        <v>12</v>
      </c>
      <c r="C5" s="8" t="s">
        <v>13</v>
      </c>
      <c r="D5" s="9" t="s">
        <v>14</v>
      </c>
      <c r="E5" s="9" t="s">
        <v>15</v>
      </c>
      <c r="F5" s="8" t="s">
        <v>16</v>
      </c>
      <c r="G5" s="8" t="s">
        <v>17</v>
      </c>
      <c r="H5" s="10" t="s">
        <v>18</v>
      </c>
      <c r="I5" s="8" t="s">
        <v>19</v>
      </c>
      <c r="J5" s="58" t="s">
        <v>20</v>
      </c>
    </row>
    <row r="6" spans="1:10">
      <c r="A6" s="17">
        <v>1</v>
      </c>
      <c r="B6" s="18" t="s">
        <v>21</v>
      </c>
      <c r="C6" s="19" t="s">
        <v>22</v>
      </c>
      <c r="D6" s="20">
        <v>0</v>
      </c>
      <c r="E6" s="19">
        <v>0</v>
      </c>
      <c r="F6" s="21">
        <f t="shared" ref="F6:F19" si="0">6*E6</f>
        <v>0</v>
      </c>
      <c r="G6" s="21">
        <v>0</v>
      </c>
      <c r="H6" s="16"/>
      <c r="I6" s="2"/>
      <c r="J6" s="48" t="s">
        <v>23</v>
      </c>
    </row>
    <row r="7" spans="1:9">
      <c r="A7" s="17">
        <v>2</v>
      </c>
      <c r="B7" s="18" t="s">
        <v>21</v>
      </c>
      <c r="C7" s="19" t="s">
        <v>24</v>
      </c>
      <c r="D7" s="20">
        <v>0</v>
      </c>
      <c r="E7" s="19">
        <v>0</v>
      </c>
      <c r="F7" s="21">
        <f t="shared" si="0"/>
        <v>0</v>
      </c>
      <c r="G7" s="21">
        <v>0</v>
      </c>
      <c r="H7" s="16"/>
      <c r="I7" s="2"/>
    </row>
    <row r="8" spans="1:9">
      <c r="A8" s="17">
        <v>7</v>
      </c>
      <c r="B8" s="18" t="s">
        <v>21</v>
      </c>
      <c r="C8" s="19" t="s">
        <v>25</v>
      </c>
      <c r="D8" s="20">
        <v>0</v>
      </c>
      <c r="E8" s="19">
        <v>0</v>
      </c>
      <c r="F8" s="21">
        <f t="shared" si="0"/>
        <v>0</v>
      </c>
      <c r="G8" s="21">
        <v>0</v>
      </c>
      <c r="H8" s="16"/>
      <c r="I8" s="2"/>
    </row>
    <row r="9" spans="1:9">
      <c r="A9" s="17">
        <v>4</v>
      </c>
      <c r="B9" s="18" t="s">
        <v>21</v>
      </c>
      <c r="C9" s="19" t="s">
        <v>26</v>
      </c>
      <c r="D9" s="20">
        <v>0</v>
      </c>
      <c r="E9" s="19">
        <v>0</v>
      </c>
      <c r="F9" s="21">
        <f t="shared" si="0"/>
        <v>0</v>
      </c>
      <c r="G9" s="21">
        <v>0</v>
      </c>
      <c r="H9" s="16"/>
      <c r="I9" s="2"/>
    </row>
    <row r="10" spans="1:9">
      <c r="A10" s="17">
        <v>3</v>
      </c>
      <c r="B10" s="18" t="s">
        <v>21</v>
      </c>
      <c r="C10" s="19" t="s">
        <v>27</v>
      </c>
      <c r="D10" s="20">
        <v>0</v>
      </c>
      <c r="E10" s="19">
        <v>0</v>
      </c>
      <c r="F10" s="21">
        <f t="shared" si="0"/>
        <v>0</v>
      </c>
      <c r="G10" s="21">
        <v>0</v>
      </c>
      <c r="H10" s="16"/>
      <c r="I10" s="2"/>
    </row>
    <row r="11" spans="1:9">
      <c r="A11" s="17">
        <v>6</v>
      </c>
      <c r="B11" s="18" t="s">
        <v>21</v>
      </c>
      <c r="C11" s="19" t="s">
        <v>28</v>
      </c>
      <c r="D11" s="20">
        <v>0</v>
      </c>
      <c r="E11" s="19">
        <v>0</v>
      </c>
      <c r="F11" s="21">
        <f t="shared" si="0"/>
        <v>0</v>
      </c>
      <c r="G11" s="21">
        <v>0</v>
      </c>
      <c r="H11" s="16"/>
      <c r="I11" s="2"/>
    </row>
    <row r="12" spans="1:9">
      <c r="A12" s="17">
        <v>5</v>
      </c>
      <c r="B12" s="18" t="s">
        <v>21</v>
      </c>
      <c r="C12" s="19" t="s">
        <v>29</v>
      </c>
      <c r="D12" s="20">
        <v>0</v>
      </c>
      <c r="E12" s="19">
        <v>0</v>
      </c>
      <c r="F12" s="21">
        <f t="shared" si="0"/>
        <v>0</v>
      </c>
      <c r="G12" s="21">
        <v>0</v>
      </c>
      <c r="H12" s="16"/>
      <c r="I12" s="2"/>
    </row>
    <row r="13" spans="1:9">
      <c r="A13" s="17">
        <v>8</v>
      </c>
      <c r="B13" s="18" t="s">
        <v>30</v>
      </c>
      <c r="C13" s="19" t="s">
        <v>22</v>
      </c>
      <c r="D13" s="20">
        <v>0</v>
      </c>
      <c r="E13" s="19">
        <v>0</v>
      </c>
      <c r="F13" s="21">
        <f t="shared" si="0"/>
        <v>0</v>
      </c>
      <c r="G13" s="21">
        <v>0</v>
      </c>
      <c r="H13" s="16">
        <v>0</v>
      </c>
      <c r="I13" s="2"/>
    </row>
    <row r="14" spans="1:9">
      <c r="A14" s="17">
        <v>9</v>
      </c>
      <c r="B14" s="18" t="s">
        <v>30</v>
      </c>
      <c r="C14" s="19" t="s">
        <v>24</v>
      </c>
      <c r="D14" s="20">
        <v>0</v>
      </c>
      <c r="E14" s="19">
        <v>0</v>
      </c>
      <c r="F14" s="21">
        <f t="shared" si="0"/>
        <v>0</v>
      </c>
      <c r="G14" s="21">
        <v>0</v>
      </c>
      <c r="H14" s="16"/>
      <c r="I14" s="2"/>
    </row>
    <row r="15" spans="1:9">
      <c r="A15" s="17">
        <v>10</v>
      </c>
      <c r="B15" s="18" t="s">
        <v>30</v>
      </c>
      <c r="C15" s="19" t="s">
        <v>25</v>
      </c>
      <c r="D15" s="20">
        <v>0</v>
      </c>
      <c r="E15" s="19">
        <v>0</v>
      </c>
      <c r="F15" s="21">
        <f t="shared" si="0"/>
        <v>0</v>
      </c>
      <c r="G15" s="21">
        <v>0</v>
      </c>
      <c r="H15" s="16"/>
      <c r="I15" s="2"/>
    </row>
    <row r="16" spans="1:9">
      <c r="A16" s="17">
        <v>11</v>
      </c>
      <c r="B16" s="18" t="s">
        <v>30</v>
      </c>
      <c r="C16" s="19" t="s">
        <v>26</v>
      </c>
      <c r="D16" s="20">
        <v>0</v>
      </c>
      <c r="E16" s="19">
        <v>0</v>
      </c>
      <c r="F16" s="21">
        <f t="shared" si="0"/>
        <v>0</v>
      </c>
      <c r="G16" s="21">
        <v>0</v>
      </c>
      <c r="H16" s="16"/>
      <c r="I16" s="2"/>
    </row>
    <row r="17" spans="1:9">
      <c r="A17" s="17">
        <v>12</v>
      </c>
      <c r="B17" s="18" t="s">
        <v>30</v>
      </c>
      <c r="C17" s="19" t="s">
        <v>27</v>
      </c>
      <c r="D17" s="20">
        <v>0</v>
      </c>
      <c r="E17" s="19">
        <v>0</v>
      </c>
      <c r="F17" s="21">
        <f t="shared" si="0"/>
        <v>0</v>
      </c>
      <c r="G17" s="21">
        <v>0</v>
      </c>
      <c r="H17" s="16"/>
      <c r="I17" s="2"/>
    </row>
    <row r="18" spans="1:9">
      <c r="A18" s="17">
        <v>13</v>
      </c>
      <c r="B18" s="18" t="s">
        <v>30</v>
      </c>
      <c r="C18" s="19" t="s">
        <v>28</v>
      </c>
      <c r="D18" s="20">
        <v>0</v>
      </c>
      <c r="E18" s="19">
        <v>0</v>
      </c>
      <c r="F18" s="21">
        <f t="shared" si="0"/>
        <v>0</v>
      </c>
      <c r="G18" s="21">
        <v>0</v>
      </c>
      <c r="H18" s="16"/>
      <c r="I18" s="2"/>
    </row>
    <row r="19" spans="1:9">
      <c r="A19" s="17">
        <v>14</v>
      </c>
      <c r="B19" s="18" t="s">
        <v>30</v>
      </c>
      <c r="C19" s="19" t="s">
        <v>29</v>
      </c>
      <c r="D19" s="20">
        <v>0</v>
      </c>
      <c r="E19" s="19">
        <v>0</v>
      </c>
      <c r="F19" s="21">
        <f t="shared" si="0"/>
        <v>0</v>
      </c>
      <c r="G19" s="21">
        <v>0</v>
      </c>
      <c r="H19" s="16"/>
      <c r="I19" s="2"/>
    </row>
    <row r="20" s="48" customFormat="1" spans="1:9">
      <c r="A20" s="17">
        <v>14</v>
      </c>
      <c r="B20" s="18" t="s">
        <v>30</v>
      </c>
      <c r="C20" s="19" t="s">
        <v>31</v>
      </c>
      <c r="D20" s="20">
        <v>0</v>
      </c>
      <c r="E20" s="19">
        <v>0</v>
      </c>
      <c r="F20" s="25">
        <v>0</v>
      </c>
      <c r="G20" s="21">
        <v>0</v>
      </c>
      <c r="H20" s="16"/>
      <c r="I20" s="1"/>
    </row>
    <row r="21" spans="1:9">
      <c r="A21" s="17">
        <v>15</v>
      </c>
      <c r="B21" s="18" t="s">
        <v>32</v>
      </c>
      <c r="C21" s="19" t="s">
        <v>33</v>
      </c>
      <c r="D21" s="19">
        <v>0</v>
      </c>
      <c r="E21" s="22" t="s">
        <v>33</v>
      </c>
      <c r="F21" s="21">
        <v>0</v>
      </c>
      <c r="G21" s="21">
        <v>0</v>
      </c>
      <c r="H21" s="16"/>
      <c r="I21" s="2"/>
    </row>
    <row r="22" ht="45.75" customHeight="1" spans="1:9">
      <c r="A22" s="17">
        <v>16</v>
      </c>
      <c r="B22" s="12" t="s">
        <v>34</v>
      </c>
      <c r="C22" s="19" t="s">
        <v>33</v>
      </c>
      <c r="D22" s="19" t="s">
        <v>33</v>
      </c>
      <c r="E22" s="22" t="s">
        <v>33</v>
      </c>
      <c r="F22" s="21">
        <v>0</v>
      </c>
      <c r="G22" s="21">
        <v>0</v>
      </c>
      <c r="H22" s="16"/>
      <c r="I22" s="2"/>
    </row>
    <row r="23" spans="1:9">
      <c r="A23" s="17">
        <v>17</v>
      </c>
      <c r="B23" s="18" t="s">
        <v>35</v>
      </c>
      <c r="C23" s="19" t="s">
        <v>33</v>
      </c>
      <c r="D23" s="19" t="s">
        <v>33</v>
      </c>
      <c r="E23" s="22" t="s">
        <v>33</v>
      </c>
      <c r="F23" s="22">
        <v>0</v>
      </c>
      <c r="G23" s="21">
        <v>0</v>
      </c>
      <c r="H23" s="24"/>
      <c r="I23" s="2"/>
    </row>
    <row r="24" spans="1:9">
      <c r="A24" s="17">
        <v>18</v>
      </c>
      <c r="B24" s="18" t="s">
        <v>36</v>
      </c>
      <c r="C24" s="19" t="s">
        <v>33</v>
      </c>
      <c r="D24" s="19" t="s">
        <v>33</v>
      </c>
      <c r="E24" s="22" t="s">
        <v>33</v>
      </c>
      <c r="F24" s="22">
        <v>0</v>
      </c>
      <c r="G24" s="21">
        <v>0</v>
      </c>
      <c r="H24" s="24"/>
      <c r="I24" s="17"/>
    </row>
    <row r="25" spans="1:9">
      <c r="A25" s="17">
        <v>19</v>
      </c>
      <c r="B25" s="18" t="s">
        <v>37</v>
      </c>
      <c r="C25" s="19" t="s">
        <v>33</v>
      </c>
      <c r="D25" s="19" t="s">
        <v>33</v>
      </c>
      <c r="E25" s="22" t="s">
        <v>33</v>
      </c>
      <c r="F25" s="22">
        <v>0</v>
      </c>
      <c r="G25" s="21">
        <v>0</v>
      </c>
      <c r="H25" s="24"/>
      <c r="I25" s="17"/>
    </row>
    <row r="26" ht="45" customHeight="1" spans="1:9">
      <c r="A26" s="17">
        <v>20</v>
      </c>
      <c r="B26" s="12" t="s">
        <v>38</v>
      </c>
      <c r="C26" s="19" t="s">
        <v>33</v>
      </c>
      <c r="D26" s="19" t="s">
        <v>33</v>
      </c>
      <c r="E26" s="22" t="s">
        <v>33</v>
      </c>
      <c r="F26" s="22">
        <v>0</v>
      </c>
      <c r="G26" s="21">
        <v>0</v>
      </c>
      <c r="H26" s="24"/>
      <c r="I26" s="59"/>
    </row>
    <row r="27" s="2" customFormat="1" spans="1:11">
      <c r="A27" s="17">
        <v>21</v>
      </c>
      <c r="B27" s="18" t="s">
        <v>31</v>
      </c>
      <c r="C27" s="22" t="s">
        <v>33</v>
      </c>
      <c r="D27" s="22" t="s">
        <v>39</v>
      </c>
      <c r="E27" s="22">
        <v>0</v>
      </c>
      <c r="F27" s="21">
        <v>0</v>
      </c>
      <c r="G27" s="21">
        <v>0</v>
      </c>
      <c r="H27" s="26"/>
      <c r="I27" s="26"/>
      <c r="J27" s="44"/>
      <c r="K27" s="44"/>
    </row>
    <row r="28" s="2" customFormat="1" spans="1:9">
      <c r="A28" s="17">
        <v>22</v>
      </c>
      <c r="B28" s="18" t="s">
        <v>40</v>
      </c>
      <c r="C28" s="22" t="s">
        <v>33</v>
      </c>
      <c r="D28" s="22" t="s">
        <v>39</v>
      </c>
      <c r="E28" s="22">
        <v>0</v>
      </c>
      <c r="F28" s="21">
        <v>0</v>
      </c>
      <c r="G28" s="27">
        <v>0</v>
      </c>
      <c r="H28" s="16"/>
      <c r="I28" s="16"/>
    </row>
    <row r="29" spans="1:10">
      <c r="A29" s="29"/>
      <c r="B29" s="30"/>
      <c r="C29" s="30"/>
      <c r="D29" s="30"/>
      <c r="E29" s="31">
        <f t="shared" ref="E29:G29" si="1">SUM(E6:E28)</f>
        <v>0</v>
      </c>
      <c r="F29" s="32">
        <f t="shared" si="1"/>
        <v>0</v>
      </c>
      <c r="G29" s="32">
        <f t="shared" si="1"/>
        <v>0</v>
      </c>
      <c r="H29" s="33"/>
      <c r="I29" s="45"/>
      <c r="J29" s="45"/>
    </row>
    <row r="30" spans="1:8">
      <c r="A30" s="17"/>
      <c r="B30" s="34"/>
      <c r="C30" s="34"/>
      <c r="D30" s="34"/>
      <c r="E30" s="34"/>
      <c r="F30" s="35"/>
      <c r="G30" s="35"/>
      <c r="H30" s="7"/>
    </row>
    <row r="31" s="49" customFormat="1" ht="42" customHeight="1" spans="1:10">
      <c r="A31" s="53" t="s">
        <v>41</v>
      </c>
      <c r="B31" s="54" t="s">
        <v>21</v>
      </c>
      <c r="C31" s="54" t="s">
        <v>42</v>
      </c>
      <c r="D31" s="55" t="s">
        <v>43</v>
      </c>
      <c r="E31" s="56" t="s">
        <v>44</v>
      </c>
      <c r="F31" s="54" t="s">
        <v>45</v>
      </c>
      <c r="G31" s="57" t="s">
        <v>46</v>
      </c>
      <c r="H31" s="54" t="s">
        <v>47</v>
      </c>
      <c r="I31" s="60" t="s">
        <v>48</v>
      </c>
      <c r="J31" s="60" t="s">
        <v>49</v>
      </c>
    </row>
    <row r="32" spans="1:10">
      <c r="A32" s="44" t="s">
        <v>50</v>
      </c>
      <c r="B32" s="41">
        <v>0</v>
      </c>
      <c r="C32" s="41">
        <v>0</v>
      </c>
      <c r="D32" s="42">
        <v>0</v>
      </c>
      <c r="E32" s="42">
        <v>0</v>
      </c>
      <c r="F32" s="42">
        <v>0</v>
      </c>
      <c r="G32" s="41">
        <v>0</v>
      </c>
      <c r="H32" s="41">
        <v>0</v>
      </c>
      <c r="I32" s="41">
        <v>0</v>
      </c>
      <c r="J32" s="47">
        <f>B32+C32+D32+E32+F32+G32+H32+I32</f>
        <v>0</v>
      </c>
    </row>
  </sheetData>
  <printOptions gridLines="1"/>
  <pageMargins left="0.700694444444445" right="0.700694444444445" top="0.751388888888889" bottom="0.751388888888889" header="0.298611111111111" footer="0.298611111111111"/>
  <pageSetup paperSize="9" scale="79" orientation="landscape" horizontalDpi="600"/>
  <headerFooter>
    <oddHeader>&amp;C&amp;F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2"/>
  <sheetViews>
    <sheetView workbookViewId="0">
      <selection activeCell="H14" sqref="H14"/>
    </sheetView>
  </sheetViews>
  <sheetFormatPr defaultColWidth="9" defaultRowHeight="15"/>
  <cols>
    <col min="1" max="1" width="6.28571428571429" style="48" customWidth="1"/>
    <col min="2" max="2" width="20" style="48" customWidth="1"/>
    <col min="3" max="3" width="13.8571428571429" style="48" customWidth="1"/>
    <col min="4" max="4" width="13.5714285714286" style="48" customWidth="1"/>
    <col min="5" max="5" width="12.2857142857143" style="48" customWidth="1"/>
    <col min="6" max="6" width="13.4285714285714" style="48" customWidth="1"/>
    <col min="7" max="7" width="17.1428571428571" style="48" customWidth="1"/>
    <col min="8" max="8" width="18.1428571428571" style="48" customWidth="1"/>
    <col min="9" max="9" width="12.7142857142857" style="48" customWidth="1"/>
    <col min="10" max="10" width="22.2190476190476" style="48" customWidth="1"/>
    <col min="11" max="16384" width="9" style="48"/>
  </cols>
  <sheetData>
    <row r="1" ht="15.75" spans="1:9">
      <c r="A1" s="2" t="s">
        <v>0</v>
      </c>
      <c r="C1" s="2" t="s">
        <v>1</v>
      </c>
      <c r="D1" s="2"/>
      <c r="E1" s="2"/>
      <c r="F1" s="4"/>
      <c r="G1" s="50" t="s">
        <v>2</v>
      </c>
      <c r="H1" s="51" t="s">
        <v>51</v>
      </c>
      <c r="I1" s="2"/>
    </row>
    <row r="2" ht="15.75" spans="1:9">
      <c r="A2" s="2" t="s">
        <v>4</v>
      </c>
      <c r="C2" s="2" t="s">
        <v>5</v>
      </c>
      <c r="D2" s="2"/>
      <c r="E2" s="2"/>
      <c r="F2" s="4"/>
      <c r="G2" s="50" t="s">
        <v>6</v>
      </c>
      <c r="H2" s="51" t="s">
        <v>7</v>
      </c>
      <c r="I2" s="2"/>
    </row>
    <row r="3" ht="15.75" spans="1:9">
      <c r="A3" s="2" t="s">
        <v>8</v>
      </c>
      <c r="C3" s="6">
        <f>MPL!C3</f>
        <v>45458</v>
      </c>
      <c r="D3" s="2"/>
      <c r="E3" s="2"/>
      <c r="F3" s="4"/>
      <c r="G3" s="50" t="s">
        <v>9</v>
      </c>
      <c r="H3" s="52">
        <f>MPL!H3</f>
        <v>45449</v>
      </c>
      <c r="I3" s="2"/>
    </row>
    <row r="4" ht="15.75" spans="1:9">
      <c r="A4" s="2"/>
      <c r="B4" s="6"/>
      <c r="C4" s="2"/>
      <c r="D4" s="2"/>
      <c r="E4" s="2"/>
      <c r="F4" s="4"/>
      <c r="G4" s="50" t="s">
        <v>10</v>
      </c>
      <c r="H4" s="52">
        <f>MPL!H4</f>
        <v>45455</v>
      </c>
      <c r="I4" s="2"/>
    </row>
    <row r="5" ht="30" spans="1:10">
      <c r="A5" s="8" t="s">
        <v>11</v>
      </c>
      <c r="B5" s="8" t="s">
        <v>12</v>
      </c>
      <c r="C5" s="8" t="s">
        <v>13</v>
      </c>
      <c r="D5" s="9" t="s">
        <v>14</v>
      </c>
      <c r="E5" s="9" t="s">
        <v>15</v>
      </c>
      <c r="F5" s="8" t="s">
        <v>16</v>
      </c>
      <c r="G5" s="8" t="s">
        <v>17</v>
      </c>
      <c r="H5" s="10" t="s">
        <v>18</v>
      </c>
      <c r="I5" s="8" t="s">
        <v>19</v>
      </c>
      <c r="J5" s="58" t="s">
        <v>20</v>
      </c>
    </row>
    <row r="6" spans="1:10">
      <c r="A6" s="17">
        <v>1</v>
      </c>
      <c r="B6" s="18" t="s">
        <v>21</v>
      </c>
      <c r="C6" s="19" t="s">
        <v>22</v>
      </c>
      <c r="D6" s="20">
        <v>0</v>
      </c>
      <c r="E6" s="19">
        <v>0</v>
      </c>
      <c r="F6" s="21">
        <f t="shared" ref="F6:F19" si="0">6*E6</f>
        <v>0</v>
      </c>
      <c r="G6" s="21">
        <v>0</v>
      </c>
      <c r="H6" s="16"/>
      <c r="I6" s="2"/>
      <c r="J6" s="48" t="s">
        <v>52</v>
      </c>
    </row>
    <row r="7" spans="1:9">
      <c r="A7" s="17">
        <v>2</v>
      </c>
      <c r="B7" s="18" t="s">
        <v>21</v>
      </c>
      <c r="C7" s="19" t="s">
        <v>24</v>
      </c>
      <c r="D7" s="20">
        <v>0</v>
      </c>
      <c r="E7" s="19">
        <v>0</v>
      </c>
      <c r="F7" s="21">
        <f t="shared" si="0"/>
        <v>0</v>
      </c>
      <c r="G7" s="21">
        <v>0</v>
      </c>
      <c r="H7" s="16"/>
      <c r="I7" s="2"/>
    </row>
    <row r="8" spans="1:9">
      <c r="A8" s="17">
        <v>7</v>
      </c>
      <c r="B8" s="18" t="s">
        <v>21</v>
      </c>
      <c r="C8" s="19" t="s">
        <v>25</v>
      </c>
      <c r="D8" s="20">
        <v>0</v>
      </c>
      <c r="E8" s="19">
        <v>0</v>
      </c>
      <c r="F8" s="21">
        <f t="shared" si="0"/>
        <v>0</v>
      </c>
      <c r="G8" s="21">
        <v>0</v>
      </c>
      <c r="H8" s="16"/>
      <c r="I8" s="2"/>
    </row>
    <row r="9" spans="1:9">
      <c r="A9" s="17">
        <v>4</v>
      </c>
      <c r="B9" s="18" t="s">
        <v>21</v>
      </c>
      <c r="C9" s="19" t="s">
        <v>26</v>
      </c>
      <c r="D9" s="20">
        <v>0</v>
      </c>
      <c r="E9" s="19">
        <v>0</v>
      </c>
      <c r="F9" s="21">
        <f t="shared" si="0"/>
        <v>0</v>
      </c>
      <c r="G9" s="21">
        <v>0</v>
      </c>
      <c r="H9" s="16"/>
      <c r="I9" s="2"/>
    </row>
    <row r="10" spans="1:9">
      <c r="A10" s="17">
        <v>3</v>
      </c>
      <c r="B10" s="18" t="s">
        <v>21</v>
      </c>
      <c r="C10" s="19" t="s">
        <v>27</v>
      </c>
      <c r="D10" s="20">
        <v>0</v>
      </c>
      <c r="E10" s="19">
        <v>0</v>
      </c>
      <c r="F10" s="21">
        <f t="shared" si="0"/>
        <v>0</v>
      </c>
      <c r="G10" s="21">
        <v>0</v>
      </c>
      <c r="H10" s="16"/>
      <c r="I10" s="2"/>
    </row>
    <row r="11" spans="1:9">
      <c r="A11" s="17">
        <v>6</v>
      </c>
      <c r="B11" s="18" t="s">
        <v>21</v>
      </c>
      <c r="C11" s="19" t="s">
        <v>28</v>
      </c>
      <c r="D11" s="20">
        <v>0</v>
      </c>
      <c r="E11" s="19">
        <v>0</v>
      </c>
      <c r="F11" s="21">
        <f t="shared" si="0"/>
        <v>0</v>
      </c>
      <c r="G11" s="21">
        <v>0</v>
      </c>
      <c r="H11" s="16"/>
      <c r="I11" s="2"/>
    </row>
    <row r="12" spans="1:9">
      <c r="A12" s="17">
        <v>5</v>
      </c>
      <c r="B12" s="18" t="s">
        <v>21</v>
      </c>
      <c r="C12" s="19" t="s">
        <v>29</v>
      </c>
      <c r="D12" s="20">
        <v>0</v>
      </c>
      <c r="E12" s="19">
        <v>0</v>
      </c>
      <c r="F12" s="21">
        <f t="shared" si="0"/>
        <v>0</v>
      </c>
      <c r="G12" s="21">
        <v>0</v>
      </c>
      <c r="H12" s="16"/>
      <c r="I12" s="2"/>
    </row>
    <row r="13" spans="1:9">
      <c r="A13" s="17">
        <v>8</v>
      </c>
      <c r="B13" s="18" t="s">
        <v>30</v>
      </c>
      <c r="C13" s="19" t="s">
        <v>22</v>
      </c>
      <c r="D13" s="20">
        <v>0</v>
      </c>
      <c r="E13" s="19">
        <v>0</v>
      </c>
      <c r="F13" s="21">
        <f t="shared" si="0"/>
        <v>0</v>
      </c>
      <c r="G13" s="21">
        <v>0</v>
      </c>
      <c r="H13" s="16"/>
      <c r="I13" s="2"/>
    </row>
    <row r="14" spans="1:9">
      <c r="A14" s="17">
        <v>9</v>
      </c>
      <c r="B14" s="18" t="s">
        <v>30</v>
      </c>
      <c r="C14" s="19" t="s">
        <v>24</v>
      </c>
      <c r="D14" s="20">
        <v>0</v>
      </c>
      <c r="E14" s="19">
        <v>0</v>
      </c>
      <c r="F14" s="21">
        <f t="shared" si="0"/>
        <v>0</v>
      </c>
      <c r="G14" s="21">
        <v>0</v>
      </c>
      <c r="H14" s="16"/>
      <c r="I14" s="2"/>
    </row>
    <row r="15" spans="1:9">
      <c r="A15" s="17">
        <v>10</v>
      </c>
      <c r="B15" s="18" t="s">
        <v>30</v>
      </c>
      <c r="C15" s="19" t="s">
        <v>25</v>
      </c>
      <c r="D15" s="20">
        <v>0</v>
      </c>
      <c r="E15" s="19">
        <v>0</v>
      </c>
      <c r="F15" s="21">
        <f t="shared" si="0"/>
        <v>0</v>
      </c>
      <c r="G15" s="21">
        <v>0</v>
      </c>
      <c r="H15" s="16"/>
      <c r="I15" s="2"/>
    </row>
    <row r="16" spans="1:9">
      <c r="A16" s="17">
        <v>11</v>
      </c>
      <c r="B16" s="18" t="s">
        <v>30</v>
      </c>
      <c r="C16" s="19" t="s">
        <v>26</v>
      </c>
      <c r="D16" s="20">
        <v>0</v>
      </c>
      <c r="E16" s="19">
        <v>0</v>
      </c>
      <c r="F16" s="21">
        <f t="shared" si="0"/>
        <v>0</v>
      </c>
      <c r="G16" s="21">
        <v>0</v>
      </c>
      <c r="H16" s="16"/>
      <c r="I16" s="2"/>
    </row>
    <row r="17" spans="1:9">
      <c r="A17" s="17">
        <v>12</v>
      </c>
      <c r="B17" s="18" t="s">
        <v>30</v>
      </c>
      <c r="C17" s="19" t="s">
        <v>27</v>
      </c>
      <c r="D17" s="20">
        <v>0</v>
      </c>
      <c r="E17" s="19">
        <v>0</v>
      </c>
      <c r="F17" s="21">
        <f t="shared" si="0"/>
        <v>0</v>
      </c>
      <c r="G17" s="21">
        <v>0</v>
      </c>
      <c r="H17" s="16"/>
      <c r="I17" s="2"/>
    </row>
    <row r="18" spans="1:9">
      <c r="A18" s="17">
        <v>13</v>
      </c>
      <c r="B18" s="18" t="s">
        <v>30</v>
      </c>
      <c r="C18" s="19" t="s">
        <v>28</v>
      </c>
      <c r="D18" s="20">
        <v>0</v>
      </c>
      <c r="E18" s="19">
        <v>0</v>
      </c>
      <c r="F18" s="21">
        <f t="shared" si="0"/>
        <v>0</v>
      </c>
      <c r="G18" s="21">
        <v>0</v>
      </c>
      <c r="H18" s="16"/>
      <c r="I18" s="2"/>
    </row>
    <row r="19" spans="1:9">
      <c r="A19" s="17">
        <v>14</v>
      </c>
      <c r="B19" s="18" t="s">
        <v>30</v>
      </c>
      <c r="C19" s="19" t="s">
        <v>29</v>
      </c>
      <c r="D19" s="20">
        <v>0</v>
      </c>
      <c r="E19" s="19">
        <v>0</v>
      </c>
      <c r="F19" s="21">
        <f t="shared" si="0"/>
        <v>0</v>
      </c>
      <c r="G19" s="21">
        <v>0</v>
      </c>
      <c r="H19" s="16"/>
      <c r="I19" s="2"/>
    </row>
    <row r="20" s="48" customFormat="1" spans="1:9">
      <c r="A20" s="17">
        <v>14</v>
      </c>
      <c r="B20" s="18" t="s">
        <v>30</v>
      </c>
      <c r="C20" s="19" t="s">
        <v>31</v>
      </c>
      <c r="D20" s="20">
        <v>0</v>
      </c>
      <c r="E20" s="19">
        <v>0</v>
      </c>
      <c r="F20" s="25">
        <v>0</v>
      </c>
      <c r="G20" s="21">
        <v>0</v>
      </c>
      <c r="H20" s="16"/>
      <c r="I20" s="1"/>
    </row>
    <row r="21" spans="1:9">
      <c r="A21" s="17">
        <v>15</v>
      </c>
      <c r="B21" s="18" t="s">
        <v>32</v>
      </c>
      <c r="C21" s="19" t="s">
        <v>33</v>
      </c>
      <c r="D21" s="19">
        <v>0</v>
      </c>
      <c r="E21" s="22" t="s">
        <v>33</v>
      </c>
      <c r="F21" s="21">
        <v>0</v>
      </c>
      <c r="G21" s="21">
        <v>0</v>
      </c>
      <c r="H21" s="16"/>
      <c r="I21" s="2"/>
    </row>
    <row r="22" ht="45.75" customHeight="1" spans="1:9">
      <c r="A22" s="17">
        <v>16</v>
      </c>
      <c r="B22" s="12" t="s">
        <v>34</v>
      </c>
      <c r="C22" s="19" t="s">
        <v>33</v>
      </c>
      <c r="D22" s="19" t="s">
        <v>33</v>
      </c>
      <c r="E22" s="22" t="s">
        <v>33</v>
      </c>
      <c r="F22" s="21">
        <v>0</v>
      </c>
      <c r="G22" s="21">
        <v>0</v>
      </c>
      <c r="H22" s="16"/>
      <c r="I22" s="2"/>
    </row>
    <row r="23" spans="1:9">
      <c r="A23" s="17">
        <v>17</v>
      </c>
      <c r="B23" s="18" t="s">
        <v>35</v>
      </c>
      <c r="C23" s="19" t="s">
        <v>33</v>
      </c>
      <c r="D23" s="19" t="s">
        <v>33</v>
      </c>
      <c r="E23" s="22" t="s">
        <v>33</v>
      </c>
      <c r="F23" s="22">
        <v>0</v>
      </c>
      <c r="G23" s="21">
        <v>0</v>
      </c>
      <c r="H23" s="24"/>
      <c r="I23" s="2"/>
    </row>
    <row r="24" spans="1:9">
      <c r="A24" s="17">
        <v>18</v>
      </c>
      <c r="B24" s="18" t="s">
        <v>36</v>
      </c>
      <c r="C24" s="19" t="s">
        <v>33</v>
      </c>
      <c r="D24" s="19" t="s">
        <v>33</v>
      </c>
      <c r="E24" s="22" t="s">
        <v>33</v>
      </c>
      <c r="F24" s="22">
        <v>0</v>
      </c>
      <c r="G24" s="21"/>
      <c r="H24" s="24"/>
      <c r="I24" s="17"/>
    </row>
    <row r="25" spans="1:9">
      <c r="A25" s="17">
        <v>19</v>
      </c>
      <c r="B25" s="18" t="s">
        <v>37</v>
      </c>
      <c r="C25" s="19" t="s">
        <v>33</v>
      </c>
      <c r="D25" s="19" t="s">
        <v>33</v>
      </c>
      <c r="E25" s="22" t="s">
        <v>33</v>
      </c>
      <c r="F25" s="22">
        <v>0</v>
      </c>
      <c r="G25" s="21"/>
      <c r="H25" s="24"/>
      <c r="I25" s="17"/>
    </row>
    <row r="26" ht="45" customHeight="1" spans="1:9">
      <c r="A26" s="17">
        <v>20</v>
      </c>
      <c r="B26" s="12" t="s">
        <v>38</v>
      </c>
      <c r="C26" s="19" t="s">
        <v>33</v>
      </c>
      <c r="D26" s="19" t="s">
        <v>33</v>
      </c>
      <c r="E26" s="22" t="s">
        <v>33</v>
      </c>
      <c r="F26" s="22">
        <v>0</v>
      </c>
      <c r="G26" s="21">
        <v>0</v>
      </c>
      <c r="H26" s="24"/>
      <c r="I26" s="59"/>
    </row>
    <row r="27" s="2" customFormat="1" spans="1:11">
      <c r="A27" s="17">
        <v>21</v>
      </c>
      <c r="B27" s="18" t="s">
        <v>31</v>
      </c>
      <c r="C27" s="22" t="s">
        <v>33</v>
      </c>
      <c r="D27" s="22" t="s">
        <v>39</v>
      </c>
      <c r="E27" s="22">
        <v>0</v>
      </c>
      <c r="F27" s="21">
        <v>0</v>
      </c>
      <c r="G27" s="21">
        <v>0</v>
      </c>
      <c r="H27" s="26"/>
      <c r="J27" s="26"/>
      <c r="K27" s="44"/>
    </row>
    <row r="28" s="2" customFormat="1" spans="1:9">
      <c r="A28" s="17">
        <v>22</v>
      </c>
      <c r="B28" s="18" t="s">
        <v>40</v>
      </c>
      <c r="C28" s="22" t="s">
        <v>33</v>
      </c>
      <c r="D28" s="22" t="s">
        <v>39</v>
      </c>
      <c r="E28" s="22">
        <v>0</v>
      </c>
      <c r="F28" s="21">
        <v>0</v>
      </c>
      <c r="G28" s="27">
        <v>0</v>
      </c>
      <c r="H28" s="16"/>
      <c r="I28" s="16"/>
    </row>
    <row r="29" spans="1:10">
      <c r="A29" s="29"/>
      <c r="B29" s="30"/>
      <c r="C29" s="30"/>
      <c r="D29" s="30"/>
      <c r="E29" s="31">
        <f t="shared" ref="E29:G29" si="1">SUM(E6:E28)</f>
        <v>0</v>
      </c>
      <c r="F29" s="32">
        <f t="shared" si="1"/>
        <v>0</v>
      </c>
      <c r="G29" s="32">
        <f t="shared" si="1"/>
        <v>0</v>
      </c>
      <c r="H29" s="33"/>
      <c r="I29" s="45"/>
      <c r="J29" s="45"/>
    </row>
    <row r="30" spans="1:8">
      <c r="A30" s="17"/>
      <c r="B30" s="34"/>
      <c r="C30" s="34"/>
      <c r="D30" s="34"/>
      <c r="E30" s="34"/>
      <c r="F30" s="35"/>
      <c r="G30" s="35"/>
      <c r="H30" s="7"/>
    </row>
    <row r="31" s="49" customFormat="1" ht="42" customHeight="1" spans="1:10">
      <c r="A31" s="53" t="s">
        <v>41</v>
      </c>
      <c r="B31" s="54" t="s">
        <v>21</v>
      </c>
      <c r="C31" s="54" t="s">
        <v>42</v>
      </c>
      <c r="D31" s="55" t="s">
        <v>43</v>
      </c>
      <c r="E31" s="56" t="s">
        <v>44</v>
      </c>
      <c r="F31" s="54" t="s">
        <v>45</v>
      </c>
      <c r="G31" s="57" t="s">
        <v>46</v>
      </c>
      <c r="H31" s="54" t="s">
        <v>47</v>
      </c>
      <c r="I31" s="60" t="s">
        <v>48</v>
      </c>
      <c r="J31" s="60" t="s">
        <v>49</v>
      </c>
    </row>
    <row r="32" spans="1:10">
      <c r="A32" s="44" t="s">
        <v>50</v>
      </c>
      <c r="B32" s="41">
        <v>0</v>
      </c>
      <c r="C32" s="41">
        <v>0</v>
      </c>
      <c r="D32" s="42">
        <v>0</v>
      </c>
      <c r="E32" s="42">
        <v>0</v>
      </c>
      <c r="F32" s="42">
        <v>0</v>
      </c>
      <c r="G32" s="41">
        <v>0</v>
      </c>
      <c r="H32" s="41">
        <v>0</v>
      </c>
      <c r="I32" s="41">
        <v>0</v>
      </c>
      <c r="J32" s="47">
        <f>B32+C32+D32+E32+F32+G32+H32+I32</f>
        <v>0</v>
      </c>
    </row>
  </sheetData>
  <printOptions gridLines="1"/>
  <pageMargins left="0.700694444444445" right="0.700694444444445" top="0.751388888888889" bottom="0.751388888888889" header="0.298611111111111" footer="0.298611111111111"/>
  <pageSetup paperSize="9" scale="79" orientation="landscape" horizontalDpi="600"/>
  <headerFooter>
    <oddHeader>&amp;C&amp;F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1"/>
  <sheetViews>
    <sheetView topLeftCell="A4" workbookViewId="0">
      <selection activeCell="G23" sqref="G23:J23"/>
    </sheetView>
  </sheetViews>
  <sheetFormatPr defaultColWidth="9" defaultRowHeight="15"/>
  <cols>
    <col min="1" max="1" width="6.28571428571429" style="48" customWidth="1"/>
    <col min="2" max="2" width="20" style="48" customWidth="1"/>
    <col min="3" max="3" width="13.8571428571429" style="48" customWidth="1"/>
    <col min="4" max="4" width="13.5714285714286" style="48" customWidth="1"/>
    <col min="5" max="5" width="12.2857142857143" style="48" customWidth="1"/>
    <col min="6" max="6" width="13.4285714285714" style="48" customWidth="1"/>
    <col min="7" max="7" width="17.1428571428571" style="48" customWidth="1"/>
    <col min="8" max="8" width="18.1428571428571" style="48" customWidth="1"/>
    <col min="9" max="9" width="15.1428571428571" style="48" customWidth="1"/>
    <col min="10" max="10" width="27.5714285714286" style="48" customWidth="1"/>
    <col min="11" max="16384" width="9" style="48"/>
  </cols>
  <sheetData>
    <row r="1" spans="1:9">
      <c r="A1" s="2" t="s">
        <v>0</v>
      </c>
      <c r="C1" s="2" t="s">
        <v>1</v>
      </c>
      <c r="D1" s="2"/>
      <c r="E1" s="2"/>
      <c r="F1" s="4"/>
      <c r="G1" s="2" t="s">
        <v>2</v>
      </c>
      <c r="H1" s="5" t="s">
        <v>53</v>
      </c>
      <c r="I1" s="2"/>
    </row>
    <row r="2" spans="1:9">
      <c r="A2" s="2" t="s">
        <v>4</v>
      </c>
      <c r="C2" s="2" t="s">
        <v>5</v>
      </c>
      <c r="D2" s="2"/>
      <c r="E2" s="2"/>
      <c r="F2" s="4"/>
      <c r="G2" s="48" t="s">
        <v>6</v>
      </c>
      <c r="H2" s="61" t="s">
        <v>54</v>
      </c>
      <c r="I2" s="2"/>
    </row>
    <row r="3" spans="1:9">
      <c r="A3" s="2" t="s">
        <v>8</v>
      </c>
      <c r="C3" s="6">
        <f>MPL!C3</f>
        <v>45458</v>
      </c>
      <c r="D3" s="2"/>
      <c r="E3" s="2"/>
      <c r="F3" s="4"/>
      <c r="G3" s="2" t="s">
        <v>9</v>
      </c>
      <c r="H3" s="7">
        <f>MPL!H3</f>
        <v>45449</v>
      </c>
      <c r="I3" s="2"/>
    </row>
    <row r="4" spans="1:9">
      <c r="A4" s="2"/>
      <c r="B4" s="6"/>
      <c r="C4" s="2"/>
      <c r="D4" s="2"/>
      <c r="E4" s="2"/>
      <c r="F4" s="4"/>
      <c r="G4" s="2" t="s">
        <v>10</v>
      </c>
      <c r="H4" s="7">
        <f>MPL!H4</f>
        <v>45455</v>
      </c>
      <c r="I4" s="2"/>
    </row>
    <row r="5" ht="30" spans="1:10">
      <c r="A5" s="8" t="s">
        <v>11</v>
      </c>
      <c r="B5" s="8" t="s">
        <v>12</v>
      </c>
      <c r="C5" s="8" t="s">
        <v>13</v>
      </c>
      <c r="D5" s="9" t="s">
        <v>14</v>
      </c>
      <c r="E5" s="9" t="s">
        <v>15</v>
      </c>
      <c r="F5" s="8" t="s">
        <v>16</v>
      </c>
      <c r="G5" s="8" t="s">
        <v>17</v>
      </c>
      <c r="H5" s="10" t="s">
        <v>18</v>
      </c>
      <c r="I5" s="8" t="s">
        <v>19</v>
      </c>
      <c r="J5" s="58" t="s">
        <v>20</v>
      </c>
    </row>
    <row r="6" spans="1:10">
      <c r="A6" s="17">
        <v>1</v>
      </c>
      <c r="B6" s="18" t="s">
        <v>21</v>
      </c>
      <c r="C6" s="19" t="s">
        <v>22</v>
      </c>
      <c r="D6" s="20">
        <v>1</v>
      </c>
      <c r="E6" s="19">
        <v>1150</v>
      </c>
      <c r="F6" s="21">
        <f t="shared" ref="F6:F19" si="0">6*E6</f>
        <v>6900</v>
      </c>
      <c r="G6" s="21">
        <v>0</v>
      </c>
      <c r="H6" s="16"/>
      <c r="J6" s="17" t="s">
        <v>23</v>
      </c>
    </row>
    <row r="7" spans="1:9">
      <c r="A7" s="17">
        <v>2</v>
      </c>
      <c r="B7" s="18" t="s">
        <v>21</v>
      </c>
      <c r="C7" s="19" t="s">
        <v>24</v>
      </c>
      <c r="D7" s="20">
        <v>1</v>
      </c>
      <c r="E7" s="19">
        <v>1250</v>
      </c>
      <c r="F7" s="21">
        <f t="shared" si="0"/>
        <v>7500</v>
      </c>
      <c r="G7" s="21">
        <v>0</v>
      </c>
      <c r="H7" s="16"/>
      <c r="I7" s="17"/>
    </row>
    <row r="8" spans="1:9">
      <c r="A8" s="17">
        <v>7</v>
      </c>
      <c r="B8" s="18" t="s">
        <v>21</v>
      </c>
      <c r="C8" s="19" t="s">
        <v>25</v>
      </c>
      <c r="D8" s="20">
        <v>1</v>
      </c>
      <c r="E8" s="19">
        <v>1250</v>
      </c>
      <c r="F8" s="21">
        <f t="shared" si="0"/>
        <v>7500</v>
      </c>
      <c r="G8" s="21">
        <v>0</v>
      </c>
      <c r="H8" s="16"/>
      <c r="I8" s="17"/>
    </row>
    <row r="9" spans="1:6">
      <c r="A9" s="17">
        <v>4</v>
      </c>
      <c r="B9" s="18" t="s">
        <v>21</v>
      </c>
      <c r="C9" s="19" t="s">
        <v>26</v>
      </c>
      <c r="D9" s="20">
        <v>1</v>
      </c>
      <c r="E9" s="19">
        <v>1250</v>
      </c>
      <c r="F9" s="21">
        <f t="shared" si="0"/>
        <v>7500</v>
      </c>
    </row>
    <row r="10" spans="1:9">
      <c r="A10" s="17">
        <v>3</v>
      </c>
      <c r="B10" s="18" t="s">
        <v>21</v>
      </c>
      <c r="C10" s="19" t="s">
        <v>27</v>
      </c>
      <c r="D10" s="20">
        <v>1</v>
      </c>
      <c r="E10" s="19">
        <v>1250</v>
      </c>
      <c r="F10" s="21">
        <f t="shared" si="0"/>
        <v>7500</v>
      </c>
      <c r="G10" s="21">
        <v>0</v>
      </c>
      <c r="H10" s="16"/>
      <c r="I10" s="17"/>
    </row>
    <row r="11" spans="1:9">
      <c r="A11" s="17">
        <v>6</v>
      </c>
      <c r="B11" s="18" t="s">
        <v>21</v>
      </c>
      <c r="C11" s="19" t="s">
        <v>28</v>
      </c>
      <c r="D11" s="20">
        <v>1</v>
      </c>
      <c r="E11" s="19">
        <v>1250</v>
      </c>
      <c r="F11" s="21">
        <f t="shared" si="0"/>
        <v>7500</v>
      </c>
      <c r="G11" s="21">
        <v>0</v>
      </c>
      <c r="H11" s="16"/>
      <c r="I11" s="2"/>
    </row>
    <row r="12" spans="1:9">
      <c r="A12" s="17">
        <v>5</v>
      </c>
      <c r="B12" s="18" t="s">
        <v>21</v>
      </c>
      <c r="C12" s="19" t="s">
        <v>29</v>
      </c>
      <c r="D12" s="20">
        <v>1</v>
      </c>
      <c r="E12" s="19">
        <v>1250</v>
      </c>
      <c r="F12" s="21">
        <f t="shared" si="0"/>
        <v>7500</v>
      </c>
      <c r="G12" s="21">
        <v>0</v>
      </c>
      <c r="H12" s="16"/>
      <c r="I12" s="2"/>
    </row>
    <row r="13" spans="1:9">
      <c r="A13" s="17">
        <v>8</v>
      </c>
      <c r="B13" s="18" t="s">
        <v>30</v>
      </c>
      <c r="C13" s="19" t="s">
        <v>22</v>
      </c>
      <c r="D13" s="20">
        <v>1</v>
      </c>
      <c r="E13" s="19">
        <v>1150</v>
      </c>
      <c r="F13" s="21">
        <f t="shared" si="0"/>
        <v>6900</v>
      </c>
      <c r="G13" s="21"/>
      <c r="H13" s="16"/>
      <c r="I13" s="2"/>
    </row>
    <row r="14" spans="1:9">
      <c r="A14" s="17">
        <v>9</v>
      </c>
      <c r="B14" s="18" t="s">
        <v>30</v>
      </c>
      <c r="C14" s="19" t="s">
        <v>24</v>
      </c>
      <c r="D14" s="20">
        <v>1</v>
      </c>
      <c r="E14" s="19">
        <v>1250</v>
      </c>
      <c r="F14" s="21">
        <f t="shared" si="0"/>
        <v>7500</v>
      </c>
      <c r="G14" s="21">
        <v>0</v>
      </c>
      <c r="H14" s="16"/>
      <c r="I14" s="5"/>
    </row>
    <row r="15" spans="1:9">
      <c r="A15" s="17">
        <v>10</v>
      </c>
      <c r="B15" s="18" t="s">
        <v>30</v>
      </c>
      <c r="C15" s="19" t="s">
        <v>25</v>
      </c>
      <c r="D15" s="20">
        <v>1</v>
      </c>
      <c r="E15" s="19">
        <v>1250</v>
      </c>
      <c r="F15" s="21">
        <f t="shared" si="0"/>
        <v>7500</v>
      </c>
      <c r="G15" s="21"/>
      <c r="H15" s="16"/>
      <c r="I15" s="17"/>
    </row>
    <row r="16" spans="1:8">
      <c r="A16" s="17">
        <v>11</v>
      </c>
      <c r="B16" s="18" t="s">
        <v>30</v>
      </c>
      <c r="C16" s="19" t="s">
        <v>26</v>
      </c>
      <c r="D16" s="20">
        <v>1</v>
      </c>
      <c r="E16" s="19">
        <v>1250</v>
      </c>
      <c r="F16" s="21">
        <f t="shared" si="0"/>
        <v>7500</v>
      </c>
      <c r="G16" s="21"/>
      <c r="H16" s="16"/>
    </row>
    <row r="17" spans="1:9">
      <c r="A17" s="17">
        <v>12</v>
      </c>
      <c r="B17" s="18" t="s">
        <v>30</v>
      </c>
      <c r="C17" s="19" t="s">
        <v>27</v>
      </c>
      <c r="D17" s="20">
        <v>1</v>
      </c>
      <c r="E17" s="19">
        <v>1250</v>
      </c>
      <c r="F17" s="21">
        <f t="shared" si="0"/>
        <v>7500</v>
      </c>
      <c r="G17" s="21"/>
      <c r="H17" s="16"/>
      <c r="I17" s="2"/>
    </row>
    <row r="18" spans="1:9">
      <c r="A18" s="17">
        <v>13</v>
      </c>
      <c r="B18" s="18" t="s">
        <v>30</v>
      </c>
      <c r="C18" s="19" t="s">
        <v>28</v>
      </c>
      <c r="D18" s="20">
        <v>1</v>
      </c>
      <c r="E18" s="19">
        <v>1250</v>
      </c>
      <c r="F18" s="21">
        <f t="shared" si="0"/>
        <v>7500</v>
      </c>
      <c r="G18" s="21"/>
      <c r="H18" s="16"/>
      <c r="I18" s="2"/>
    </row>
    <row r="19" spans="1:9">
      <c r="A19" s="17">
        <v>14</v>
      </c>
      <c r="B19" s="18" t="s">
        <v>30</v>
      </c>
      <c r="C19" s="19" t="s">
        <v>29</v>
      </c>
      <c r="D19" s="20">
        <v>1</v>
      </c>
      <c r="E19" s="19">
        <v>1250</v>
      </c>
      <c r="F19" s="21">
        <f t="shared" si="0"/>
        <v>7500</v>
      </c>
      <c r="G19" s="21"/>
      <c r="H19" s="16"/>
      <c r="I19" s="2"/>
    </row>
    <row r="20" spans="1:9">
      <c r="A20" s="17">
        <v>15</v>
      </c>
      <c r="B20" s="18" t="s">
        <v>32</v>
      </c>
      <c r="C20" s="19" t="s">
        <v>33</v>
      </c>
      <c r="D20" s="19" t="s">
        <v>33</v>
      </c>
      <c r="E20" s="22" t="s">
        <v>33</v>
      </c>
      <c r="F20" s="21">
        <f>D31</f>
        <v>10000</v>
      </c>
      <c r="G20" s="21"/>
      <c r="H20" s="16"/>
      <c r="I20" s="2"/>
    </row>
    <row r="21" ht="45.75" customHeight="1" spans="1:9">
      <c r="A21" s="17">
        <v>16</v>
      </c>
      <c r="B21" s="12" t="s">
        <v>34</v>
      </c>
      <c r="C21" s="19" t="s">
        <v>33</v>
      </c>
      <c r="D21" s="19" t="s">
        <v>33</v>
      </c>
      <c r="E21" s="22" t="s">
        <v>33</v>
      </c>
      <c r="F21" s="21">
        <f>E31</f>
        <v>5000</v>
      </c>
      <c r="G21" s="21"/>
      <c r="H21" s="16"/>
      <c r="I21" s="2"/>
    </row>
    <row r="22" spans="1:9">
      <c r="A22" s="17">
        <v>17</v>
      </c>
      <c r="B22" s="18" t="s">
        <v>35</v>
      </c>
      <c r="C22" s="19" t="s">
        <v>33</v>
      </c>
      <c r="D22" s="19" t="s">
        <v>33</v>
      </c>
      <c r="E22" s="22" t="s">
        <v>33</v>
      </c>
      <c r="F22" s="22">
        <f>F31</f>
        <v>5000</v>
      </c>
      <c r="G22" s="21"/>
      <c r="H22" s="24"/>
      <c r="I22" s="2"/>
    </row>
    <row r="23" spans="1:9">
      <c r="A23" s="17">
        <v>18</v>
      </c>
      <c r="B23" s="18" t="s">
        <v>36</v>
      </c>
      <c r="C23" s="19" t="s">
        <v>33</v>
      </c>
      <c r="D23" s="19" t="s">
        <v>33</v>
      </c>
      <c r="E23" s="22" t="s">
        <v>33</v>
      </c>
      <c r="F23" s="22">
        <f>G31</f>
        <v>10000</v>
      </c>
      <c r="G23" s="21"/>
      <c r="H23" s="16"/>
      <c r="I23" s="5"/>
    </row>
    <row r="24" spans="1:9">
      <c r="A24" s="17">
        <v>19</v>
      </c>
      <c r="B24" s="18" t="s">
        <v>37</v>
      </c>
      <c r="C24" s="19" t="s">
        <v>33</v>
      </c>
      <c r="D24" s="19" t="s">
        <v>33</v>
      </c>
      <c r="E24" s="22" t="s">
        <v>33</v>
      </c>
      <c r="F24" s="22">
        <f>H31</f>
        <v>5000</v>
      </c>
      <c r="G24" s="21"/>
      <c r="H24" s="24"/>
      <c r="I24" s="2"/>
    </row>
    <row r="25" ht="45" customHeight="1" spans="1:9">
      <c r="A25" s="17">
        <v>20</v>
      </c>
      <c r="B25" s="12" t="s">
        <v>38</v>
      </c>
      <c r="C25" s="19" t="s">
        <v>33</v>
      </c>
      <c r="D25" s="19" t="s">
        <v>33</v>
      </c>
      <c r="E25" s="22" t="s">
        <v>33</v>
      </c>
      <c r="F25" s="22">
        <f>I31</f>
        <v>5000</v>
      </c>
      <c r="G25" s="21"/>
      <c r="H25" s="24"/>
      <c r="I25" s="59"/>
    </row>
    <row r="26" s="2" customFormat="1" spans="1:11">
      <c r="A26" s="17">
        <v>21</v>
      </c>
      <c r="B26" s="18" t="s">
        <v>55</v>
      </c>
      <c r="C26" s="22" t="s">
        <v>33</v>
      </c>
      <c r="D26" s="22" t="s">
        <v>39</v>
      </c>
      <c r="E26" s="22">
        <v>4000</v>
      </c>
      <c r="F26" s="21">
        <v>0</v>
      </c>
      <c r="G26" s="21"/>
      <c r="H26" s="26"/>
      <c r="I26" s="26"/>
      <c r="J26" s="44"/>
      <c r="K26" s="44"/>
    </row>
    <row r="27" s="2" customFormat="1" spans="1:9">
      <c r="A27" s="17">
        <v>22</v>
      </c>
      <c r="B27" s="18" t="s">
        <v>40</v>
      </c>
      <c r="C27" s="22" t="s">
        <v>33</v>
      </c>
      <c r="D27" s="22" t="s">
        <v>39</v>
      </c>
      <c r="E27" s="22">
        <v>3500</v>
      </c>
      <c r="F27" s="21">
        <v>0</v>
      </c>
      <c r="G27" s="27"/>
      <c r="H27" s="16"/>
      <c r="I27" s="16"/>
    </row>
    <row r="28" spans="1:10">
      <c r="A28" s="29"/>
      <c r="B28" s="30"/>
      <c r="C28" s="30"/>
      <c r="D28" s="30"/>
      <c r="E28" s="31">
        <f>SUM(E6:E27)</f>
        <v>24800</v>
      </c>
      <c r="F28" s="32">
        <f>SUM(F6:F27)</f>
        <v>143800</v>
      </c>
      <c r="G28" s="32">
        <f>SUM(G6:G27)</f>
        <v>0</v>
      </c>
      <c r="H28" s="33"/>
      <c r="I28" s="45"/>
      <c r="J28" s="45"/>
    </row>
    <row r="29" spans="1:8">
      <c r="A29" s="17"/>
      <c r="B29" s="34"/>
      <c r="C29" s="34"/>
      <c r="D29" s="34"/>
      <c r="F29" s="35"/>
      <c r="G29" s="35"/>
      <c r="H29" s="7"/>
    </row>
    <row r="30" s="49" customFormat="1" ht="42" customHeight="1" spans="1:10">
      <c r="A30" s="53" t="s">
        <v>41</v>
      </c>
      <c r="B30" s="54" t="s">
        <v>21</v>
      </c>
      <c r="C30" s="54" t="s">
        <v>42</v>
      </c>
      <c r="D30" s="55" t="s">
        <v>43</v>
      </c>
      <c r="E30" s="56" t="s">
        <v>44</v>
      </c>
      <c r="F30" s="54" t="s">
        <v>45</v>
      </c>
      <c r="G30" s="57" t="s">
        <v>46</v>
      </c>
      <c r="H30" s="54" t="s">
        <v>47</v>
      </c>
      <c r="I30" s="60" t="s">
        <v>48</v>
      </c>
      <c r="J30" s="60" t="s">
        <v>49</v>
      </c>
    </row>
    <row r="31" spans="1:10">
      <c r="A31" s="44" t="s">
        <v>50</v>
      </c>
      <c r="B31" s="41">
        <v>10000</v>
      </c>
      <c r="C31" s="41">
        <v>10000</v>
      </c>
      <c r="D31" s="42">
        <v>10000</v>
      </c>
      <c r="E31" s="42">
        <v>5000</v>
      </c>
      <c r="F31" s="42">
        <v>5000</v>
      </c>
      <c r="G31" s="41">
        <v>10000</v>
      </c>
      <c r="H31" s="41">
        <v>5000</v>
      </c>
      <c r="I31" s="41">
        <v>5000</v>
      </c>
      <c r="J31" s="47">
        <f>B31+C31+D31+E31+F31+G31+H31+I31</f>
        <v>60000</v>
      </c>
    </row>
  </sheetData>
  <printOptions gridLines="1"/>
  <pageMargins left="0.700694444444445" right="0.700694444444445" top="0.751388888888889" bottom="0.751388888888889" header="0.298611111111111" footer="0.298611111111111"/>
  <pageSetup paperSize="9" scale="79" orientation="landscape" horizontalDpi="600"/>
  <headerFooter>
    <oddHeader>&amp;C&amp;F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2"/>
  <sheetViews>
    <sheetView workbookViewId="0">
      <selection activeCell="I7" sqref="I7"/>
    </sheetView>
  </sheetViews>
  <sheetFormatPr defaultColWidth="9" defaultRowHeight="15"/>
  <cols>
    <col min="1" max="1" width="6.28571428571429" style="48" customWidth="1"/>
    <col min="2" max="2" width="20" style="48" customWidth="1"/>
    <col min="3" max="3" width="13.8571428571429" style="48" customWidth="1"/>
    <col min="4" max="4" width="13.5714285714286" style="48" customWidth="1"/>
    <col min="5" max="5" width="12.2857142857143" style="48" customWidth="1"/>
    <col min="6" max="6" width="13.4285714285714" style="48" customWidth="1"/>
    <col min="7" max="7" width="17.1428571428571" style="48" customWidth="1"/>
    <col min="8" max="8" width="18.1428571428571" style="48" customWidth="1"/>
    <col min="9" max="9" width="16.5714285714286" style="48" customWidth="1"/>
    <col min="10" max="10" width="22.2190476190476" style="48" customWidth="1"/>
    <col min="11" max="16384" width="9" style="48"/>
  </cols>
  <sheetData>
    <row r="1" ht="15.75" spans="1:9">
      <c r="A1" s="2" t="s">
        <v>0</v>
      </c>
      <c r="C1" s="2" t="s">
        <v>1</v>
      </c>
      <c r="D1" s="2"/>
      <c r="E1" s="2"/>
      <c r="F1" s="4"/>
      <c r="G1" s="50" t="s">
        <v>2</v>
      </c>
      <c r="H1" s="51" t="s">
        <v>56</v>
      </c>
      <c r="I1" s="2"/>
    </row>
    <row r="2" ht="15.75" spans="1:9">
      <c r="A2" s="2" t="s">
        <v>4</v>
      </c>
      <c r="C2" s="2" t="s">
        <v>5</v>
      </c>
      <c r="D2" s="2"/>
      <c r="E2" s="2"/>
      <c r="F2" s="4"/>
      <c r="G2" s="50" t="s">
        <v>6</v>
      </c>
      <c r="H2" s="51" t="s">
        <v>7</v>
      </c>
      <c r="I2" s="2"/>
    </row>
    <row r="3" ht="15.75" spans="1:9">
      <c r="A3" s="2" t="s">
        <v>8</v>
      </c>
      <c r="C3" s="6">
        <f>MPL!C3</f>
        <v>45458</v>
      </c>
      <c r="D3" s="2"/>
      <c r="E3" s="2"/>
      <c r="F3" s="4"/>
      <c r="G3" s="50" t="s">
        <v>9</v>
      </c>
      <c r="H3" s="52">
        <f>MPL!H3</f>
        <v>45449</v>
      </c>
      <c r="I3" s="2"/>
    </row>
    <row r="4" ht="15.75" spans="1:9">
      <c r="A4" s="2"/>
      <c r="B4" s="6"/>
      <c r="C4" s="2"/>
      <c r="D4" s="2"/>
      <c r="E4" s="2"/>
      <c r="F4" s="4"/>
      <c r="G4" s="50" t="s">
        <v>10</v>
      </c>
      <c r="H4" s="52">
        <f>MPL!H4</f>
        <v>45455</v>
      </c>
      <c r="I4" s="2"/>
    </row>
    <row r="5" ht="30" spans="1:10">
      <c r="A5" s="8" t="s">
        <v>11</v>
      </c>
      <c r="B5" s="8" t="s">
        <v>12</v>
      </c>
      <c r="C5" s="8" t="s">
        <v>13</v>
      </c>
      <c r="D5" s="9" t="s">
        <v>14</v>
      </c>
      <c r="E5" s="9" t="s">
        <v>15</v>
      </c>
      <c r="F5" s="8" t="s">
        <v>16</v>
      </c>
      <c r="G5" s="8" t="s">
        <v>17</v>
      </c>
      <c r="H5" s="10" t="s">
        <v>18</v>
      </c>
      <c r="I5" s="8" t="s">
        <v>19</v>
      </c>
      <c r="J5" s="58" t="s">
        <v>20</v>
      </c>
    </row>
    <row r="6" spans="1:9">
      <c r="A6" s="17">
        <v>1</v>
      </c>
      <c r="B6" s="18" t="s">
        <v>21</v>
      </c>
      <c r="C6" s="19" t="s">
        <v>22</v>
      </c>
      <c r="D6" s="20">
        <v>0</v>
      </c>
      <c r="E6" s="19">
        <v>0</v>
      </c>
      <c r="F6" s="21">
        <f t="shared" ref="F6:F19" si="0">6*E6</f>
        <v>0</v>
      </c>
      <c r="G6" s="21">
        <v>6900</v>
      </c>
      <c r="H6" s="16" t="s">
        <v>57</v>
      </c>
      <c r="I6" s="24">
        <v>10068</v>
      </c>
    </row>
    <row r="7" spans="1:9">
      <c r="A7" s="17">
        <v>2</v>
      </c>
      <c r="B7" s="18" t="s">
        <v>21</v>
      </c>
      <c r="C7" s="19" t="s">
        <v>24</v>
      </c>
      <c r="D7" s="20">
        <v>0</v>
      </c>
      <c r="E7" s="19">
        <v>0</v>
      </c>
      <c r="F7" s="21">
        <f t="shared" si="0"/>
        <v>0</v>
      </c>
      <c r="G7" s="21">
        <v>0</v>
      </c>
      <c r="H7" s="16"/>
      <c r="I7" s="2"/>
    </row>
    <row r="8" spans="1:9">
      <c r="A8" s="17">
        <v>7</v>
      </c>
      <c r="B8" s="18" t="s">
        <v>21</v>
      </c>
      <c r="C8" s="19" t="s">
        <v>25</v>
      </c>
      <c r="D8" s="20">
        <v>0</v>
      </c>
      <c r="E8" s="19">
        <v>0</v>
      </c>
      <c r="F8" s="21">
        <f t="shared" si="0"/>
        <v>0</v>
      </c>
      <c r="G8" s="21">
        <v>0</v>
      </c>
      <c r="H8" s="16"/>
      <c r="I8" s="2"/>
    </row>
    <row r="9" spans="1:9">
      <c r="A9" s="17">
        <v>4</v>
      </c>
      <c r="B9" s="18" t="s">
        <v>21</v>
      </c>
      <c r="C9" s="19" t="s">
        <v>26</v>
      </c>
      <c r="D9" s="20">
        <v>0</v>
      </c>
      <c r="E9" s="19">
        <v>0</v>
      </c>
      <c r="F9" s="21">
        <f t="shared" si="0"/>
        <v>0</v>
      </c>
      <c r="G9" s="21">
        <v>0</v>
      </c>
      <c r="H9" s="16"/>
      <c r="I9" s="2"/>
    </row>
    <row r="10" spans="1:9">
      <c r="A10" s="17">
        <v>3</v>
      </c>
      <c r="B10" s="18" t="s">
        <v>21</v>
      </c>
      <c r="C10" s="19" t="s">
        <v>27</v>
      </c>
      <c r="D10" s="20">
        <v>0</v>
      </c>
      <c r="E10" s="19">
        <v>0</v>
      </c>
      <c r="F10" s="21">
        <f t="shared" si="0"/>
        <v>0</v>
      </c>
      <c r="G10" s="21">
        <v>0</v>
      </c>
      <c r="H10" s="16"/>
      <c r="I10" s="2"/>
    </row>
    <row r="11" spans="1:9">
      <c r="A11" s="17">
        <v>6</v>
      </c>
      <c r="B11" s="18" t="s">
        <v>21</v>
      </c>
      <c r="C11" s="19" t="s">
        <v>28</v>
      </c>
      <c r="D11" s="20">
        <v>0</v>
      </c>
      <c r="E11" s="19">
        <v>0</v>
      </c>
      <c r="F11" s="21">
        <f t="shared" si="0"/>
        <v>0</v>
      </c>
      <c r="G11" s="21">
        <v>0</v>
      </c>
      <c r="H11" s="16"/>
      <c r="I11" s="2"/>
    </row>
    <row r="12" spans="1:9">
      <c r="A12" s="17">
        <v>5</v>
      </c>
      <c r="B12" s="18" t="s">
        <v>21</v>
      </c>
      <c r="C12" s="19" t="s">
        <v>29</v>
      </c>
      <c r="D12" s="20">
        <v>0</v>
      </c>
      <c r="E12" s="19">
        <v>0</v>
      </c>
      <c r="F12" s="21">
        <f t="shared" si="0"/>
        <v>0</v>
      </c>
      <c r="G12" s="21">
        <v>0</v>
      </c>
      <c r="H12" s="16"/>
      <c r="I12" s="2"/>
    </row>
    <row r="13" spans="1:9">
      <c r="A13" s="17">
        <v>8</v>
      </c>
      <c r="B13" s="18" t="s">
        <v>30</v>
      </c>
      <c r="C13" s="19" t="s">
        <v>22</v>
      </c>
      <c r="D13" s="20">
        <v>0</v>
      </c>
      <c r="E13" s="19">
        <v>0</v>
      </c>
      <c r="F13" s="21">
        <f t="shared" si="0"/>
        <v>0</v>
      </c>
      <c r="G13" s="21">
        <v>0</v>
      </c>
      <c r="H13" s="16"/>
      <c r="I13" s="2"/>
    </row>
    <row r="14" spans="1:9">
      <c r="A14" s="17">
        <v>9</v>
      </c>
      <c r="B14" s="18" t="s">
        <v>30</v>
      </c>
      <c r="C14" s="19" t="s">
        <v>24</v>
      </c>
      <c r="D14" s="20">
        <v>0</v>
      </c>
      <c r="E14" s="19">
        <v>0</v>
      </c>
      <c r="F14" s="21">
        <f t="shared" si="0"/>
        <v>0</v>
      </c>
      <c r="G14" s="21">
        <v>0</v>
      </c>
      <c r="H14" s="16"/>
      <c r="I14" s="2"/>
    </row>
    <row r="15" spans="1:9">
      <c r="A15" s="17">
        <v>10</v>
      </c>
      <c r="B15" s="18" t="s">
        <v>30</v>
      </c>
      <c r="C15" s="19" t="s">
        <v>25</v>
      </c>
      <c r="D15" s="20">
        <v>0</v>
      </c>
      <c r="E15" s="19">
        <v>0</v>
      </c>
      <c r="F15" s="21">
        <f t="shared" si="0"/>
        <v>0</v>
      </c>
      <c r="G15" s="21">
        <v>0</v>
      </c>
      <c r="H15" s="16"/>
      <c r="I15" s="2"/>
    </row>
    <row r="16" spans="1:9">
      <c r="A16" s="17">
        <v>11</v>
      </c>
      <c r="B16" s="18" t="s">
        <v>30</v>
      </c>
      <c r="C16" s="19" t="s">
        <v>26</v>
      </c>
      <c r="D16" s="20">
        <v>0</v>
      </c>
      <c r="E16" s="19">
        <v>0</v>
      </c>
      <c r="F16" s="21">
        <f t="shared" si="0"/>
        <v>0</v>
      </c>
      <c r="G16" s="21">
        <v>0</v>
      </c>
      <c r="H16" s="16"/>
      <c r="I16" s="2"/>
    </row>
    <row r="17" spans="1:9">
      <c r="A17" s="17">
        <v>12</v>
      </c>
      <c r="B17" s="18" t="s">
        <v>30</v>
      </c>
      <c r="C17" s="19" t="s">
        <v>27</v>
      </c>
      <c r="D17" s="20">
        <v>0</v>
      </c>
      <c r="E17" s="19">
        <v>0</v>
      </c>
      <c r="F17" s="21">
        <f t="shared" si="0"/>
        <v>0</v>
      </c>
      <c r="G17" s="21">
        <v>0</v>
      </c>
      <c r="H17" s="16"/>
      <c r="I17" s="2"/>
    </row>
    <row r="18" spans="1:9">
      <c r="A18" s="17">
        <v>13</v>
      </c>
      <c r="B18" s="18" t="s">
        <v>30</v>
      </c>
      <c r="C18" s="19" t="s">
        <v>28</v>
      </c>
      <c r="D18" s="20">
        <v>0</v>
      </c>
      <c r="E18" s="19">
        <v>0</v>
      </c>
      <c r="F18" s="21">
        <f t="shared" si="0"/>
        <v>0</v>
      </c>
      <c r="G18" s="21">
        <v>0</v>
      </c>
      <c r="H18" s="16"/>
      <c r="I18" s="2"/>
    </row>
    <row r="19" spans="1:9">
      <c r="A19" s="17">
        <v>14</v>
      </c>
      <c r="B19" s="18" t="s">
        <v>30</v>
      </c>
      <c r="C19" s="19" t="s">
        <v>29</v>
      </c>
      <c r="D19" s="20">
        <v>0</v>
      </c>
      <c r="E19" s="19">
        <v>0</v>
      </c>
      <c r="F19" s="21">
        <f t="shared" si="0"/>
        <v>0</v>
      </c>
      <c r="G19" s="21">
        <v>0</v>
      </c>
      <c r="H19" s="16"/>
      <c r="I19" s="2"/>
    </row>
    <row r="20" s="48" customFormat="1" spans="1:9">
      <c r="A20" s="17">
        <v>14</v>
      </c>
      <c r="B20" s="18" t="s">
        <v>30</v>
      </c>
      <c r="C20" s="19" t="s">
        <v>31</v>
      </c>
      <c r="D20" s="20">
        <v>0</v>
      </c>
      <c r="E20" s="19">
        <v>0</v>
      </c>
      <c r="F20" s="25">
        <v>0</v>
      </c>
      <c r="G20" s="21">
        <v>0</v>
      </c>
      <c r="H20" s="16"/>
      <c r="I20" s="1"/>
    </row>
    <row r="21" spans="1:9">
      <c r="A21" s="17">
        <v>15</v>
      </c>
      <c r="B21" s="18" t="s">
        <v>32</v>
      </c>
      <c r="C21" s="19" t="s">
        <v>33</v>
      </c>
      <c r="D21" s="19">
        <v>0</v>
      </c>
      <c r="E21" s="22" t="s">
        <v>33</v>
      </c>
      <c r="F21" s="21">
        <v>0</v>
      </c>
      <c r="G21" s="21">
        <v>0</v>
      </c>
      <c r="H21" s="16"/>
      <c r="I21" s="2"/>
    </row>
    <row r="22" ht="45.75" customHeight="1" spans="1:9">
      <c r="A22" s="17">
        <v>16</v>
      </c>
      <c r="B22" s="12" t="s">
        <v>34</v>
      </c>
      <c r="C22" s="19" t="s">
        <v>33</v>
      </c>
      <c r="D22" s="19" t="s">
        <v>33</v>
      </c>
      <c r="E22" s="22" t="s">
        <v>33</v>
      </c>
      <c r="F22" s="21">
        <v>0</v>
      </c>
      <c r="G22" s="21">
        <v>0</v>
      </c>
      <c r="H22" s="16"/>
      <c r="I22" s="2"/>
    </row>
    <row r="23" spans="1:9">
      <c r="A23" s="17">
        <v>17</v>
      </c>
      <c r="B23" s="18" t="s">
        <v>35</v>
      </c>
      <c r="C23" s="19" t="s">
        <v>33</v>
      </c>
      <c r="D23" s="19" t="s">
        <v>33</v>
      </c>
      <c r="E23" s="22" t="s">
        <v>33</v>
      </c>
      <c r="F23" s="22">
        <v>0</v>
      </c>
      <c r="G23" s="21">
        <v>0</v>
      </c>
      <c r="H23" s="24"/>
      <c r="I23" s="2"/>
    </row>
    <row r="24" spans="1:9">
      <c r="A24" s="17">
        <v>18</v>
      </c>
      <c r="B24" s="18" t="s">
        <v>36</v>
      </c>
      <c r="C24" s="19" t="s">
        <v>33</v>
      </c>
      <c r="D24" s="19" t="s">
        <v>33</v>
      </c>
      <c r="E24" s="22" t="s">
        <v>33</v>
      </c>
      <c r="F24" s="22">
        <v>0</v>
      </c>
      <c r="G24" s="21"/>
      <c r="H24" s="24"/>
      <c r="I24" s="2"/>
    </row>
    <row r="25" spans="1:9">
      <c r="A25" s="17">
        <v>19</v>
      </c>
      <c r="B25" s="18" t="s">
        <v>37</v>
      </c>
      <c r="C25" s="19" t="s">
        <v>33</v>
      </c>
      <c r="D25" s="19" t="s">
        <v>33</v>
      </c>
      <c r="E25" s="22" t="s">
        <v>33</v>
      </c>
      <c r="F25" s="22">
        <v>0</v>
      </c>
      <c r="G25" s="21"/>
      <c r="H25" s="24"/>
      <c r="I25" s="2"/>
    </row>
    <row r="26" ht="45" customHeight="1" spans="1:9">
      <c r="A26" s="17">
        <v>20</v>
      </c>
      <c r="B26" s="12" t="s">
        <v>38</v>
      </c>
      <c r="C26" s="19" t="s">
        <v>33</v>
      </c>
      <c r="D26" s="19" t="s">
        <v>33</v>
      </c>
      <c r="E26" s="22" t="s">
        <v>33</v>
      </c>
      <c r="F26" s="22">
        <v>0</v>
      </c>
      <c r="G26" s="21">
        <v>0</v>
      </c>
      <c r="H26" s="24"/>
      <c r="I26" s="59"/>
    </row>
    <row r="27" s="2" customFormat="1" spans="1:11">
      <c r="A27" s="17">
        <v>21</v>
      </c>
      <c r="B27" s="18" t="s">
        <v>31</v>
      </c>
      <c r="C27" s="22" t="s">
        <v>33</v>
      </c>
      <c r="D27" s="22" t="s">
        <v>39</v>
      </c>
      <c r="E27" s="22">
        <v>0</v>
      </c>
      <c r="F27" s="21">
        <v>0</v>
      </c>
      <c r="G27" s="21">
        <v>0</v>
      </c>
      <c r="H27" s="26"/>
      <c r="I27" s="26"/>
      <c r="J27" s="44"/>
      <c r="K27" s="44"/>
    </row>
    <row r="28" s="2" customFormat="1" spans="1:9">
      <c r="A28" s="17">
        <v>22</v>
      </c>
      <c r="B28" s="18" t="s">
        <v>58</v>
      </c>
      <c r="C28" s="22" t="s">
        <v>33</v>
      </c>
      <c r="D28" s="22" t="s">
        <v>39</v>
      </c>
      <c r="E28" s="22">
        <v>0</v>
      </c>
      <c r="F28" s="21">
        <v>0</v>
      </c>
      <c r="G28" s="21"/>
      <c r="H28" s="16"/>
      <c r="I28" s="24"/>
    </row>
    <row r="29" spans="1:10">
      <c r="A29" s="29"/>
      <c r="B29" s="30"/>
      <c r="C29" s="30"/>
      <c r="D29" s="30"/>
      <c r="E29" s="31">
        <f t="shared" ref="E29:G29" si="1">SUM(E6:E28)</f>
        <v>0</v>
      </c>
      <c r="F29" s="32">
        <f t="shared" si="1"/>
        <v>0</v>
      </c>
      <c r="G29" s="32">
        <f t="shared" si="1"/>
        <v>6900</v>
      </c>
      <c r="H29" s="33"/>
      <c r="I29" s="45"/>
      <c r="J29" s="45"/>
    </row>
    <row r="30" spans="1:8">
      <c r="A30" s="17"/>
      <c r="B30" s="34"/>
      <c r="C30" s="34"/>
      <c r="D30" s="34"/>
      <c r="E30" s="34"/>
      <c r="F30" s="35"/>
      <c r="G30" s="35"/>
      <c r="H30" s="7"/>
    </row>
    <row r="31" s="49" customFormat="1" ht="42" customHeight="1" spans="1:10">
      <c r="A31" s="53" t="s">
        <v>41</v>
      </c>
      <c r="B31" s="54" t="s">
        <v>21</v>
      </c>
      <c r="C31" s="54" t="s">
        <v>42</v>
      </c>
      <c r="D31" s="55" t="s">
        <v>43</v>
      </c>
      <c r="E31" s="56" t="s">
        <v>44</v>
      </c>
      <c r="F31" s="54" t="s">
        <v>45</v>
      </c>
      <c r="G31" s="57" t="s">
        <v>46</v>
      </c>
      <c r="H31" s="54" t="s">
        <v>47</v>
      </c>
      <c r="I31" s="60" t="s">
        <v>48</v>
      </c>
      <c r="J31" s="60" t="s">
        <v>49</v>
      </c>
    </row>
    <row r="32" spans="1:10">
      <c r="A32" s="44" t="s">
        <v>50</v>
      </c>
      <c r="B32" s="41">
        <v>0</v>
      </c>
      <c r="C32" s="41">
        <v>0</v>
      </c>
      <c r="D32" s="42">
        <v>0</v>
      </c>
      <c r="E32" s="42">
        <v>0</v>
      </c>
      <c r="F32" s="42">
        <v>0</v>
      </c>
      <c r="G32" s="41">
        <v>0</v>
      </c>
      <c r="H32" s="41">
        <v>0</v>
      </c>
      <c r="I32" s="41">
        <v>0</v>
      </c>
      <c r="J32" s="47">
        <f>B32+C32+D32+E32+F32+G32+H32+I32</f>
        <v>0</v>
      </c>
    </row>
  </sheetData>
  <printOptions gridLines="1"/>
  <pageMargins left="0.700694444444445" right="0.700694444444445" top="0.751388888888889" bottom="0.751388888888889" header="0.298611111111111" footer="0.298611111111111"/>
  <pageSetup paperSize="9" scale="79" orientation="landscape" horizontalDpi="600"/>
  <headerFooter>
    <oddHeader>&amp;C&amp;F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2"/>
  <sheetViews>
    <sheetView workbookViewId="0">
      <selection activeCell="H14" sqref="H14"/>
    </sheetView>
  </sheetViews>
  <sheetFormatPr defaultColWidth="9" defaultRowHeight="15"/>
  <cols>
    <col min="1" max="1" width="6.28571428571429" style="48" customWidth="1"/>
    <col min="2" max="2" width="20" style="48" customWidth="1"/>
    <col min="3" max="3" width="13.8571428571429" style="48" customWidth="1"/>
    <col min="4" max="4" width="13.5714285714286" style="48" customWidth="1"/>
    <col min="5" max="5" width="12.2857142857143" style="48" customWidth="1"/>
    <col min="6" max="6" width="13.4285714285714" style="48" customWidth="1"/>
    <col min="7" max="7" width="17.1428571428571" style="48" customWidth="1"/>
    <col min="8" max="8" width="18.1428571428571" style="48" customWidth="1"/>
    <col min="9" max="9" width="16.5714285714286" style="48" customWidth="1"/>
    <col min="10" max="10" width="22.2190476190476" style="48" customWidth="1"/>
    <col min="11" max="16384" width="9" style="48"/>
  </cols>
  <sheetData>
    <row r="1" ht="15.75" spans="1:9">
      <c r="A1" s="2" t="s">
        <v>0</v>
      </c>
      <c r="C1" s="2" t="s">
        <v>1</v>
      </c>
      <c r="D1" s="2"/>
      <c r="E1" s="2"/>
      <c r="F1" s="4"/>
      <c r="G1" s="50" t="s">
        <v>2</v>
      </c>
      <c r="H1" s="51" t="s">
        <v>59</v>
      </c>
      <c r="I1" s="2"/>
    </row>
    <row r="2" ht="15.75" spans="1:9">
      <c r="A2" s="2" t="s">
        <v>4</v>
      </c>
      <c r="C2" s="2" t="s">
        <v>5</v>
      </c>
      <c r="D2" s="2"/>
      <c r="E2" s="2"/>
      <c r="F2" s="4"/>
      <c r="G2" s="50" t="s">
        <v>6</v>
      </c>
      <c r="H2" s="51" t="s">
        <v>7</v>
      </c>
      <c r="I2" s="2"/>
    </row>
    <row r="3" ht="15.75" spans="1:9">
      <c r="A3" s="2" t="s">
        <v>8</v>
      </c>
      <c r="C3" s="6">
        <f>MPL!C3</f>
        <v>45458</v>
      </c>
      <c r="D3" s="2"/>
      <c r="E3" s="2"/>
      <c r="F3" s="4"/>
      <c r="G3" s="50" t="s">
        <v>9</v>
      </c>
      <c r="H3" s="52">
        <f>MPL!H3</f>
        <v>45449</v>
      </c>
      <c r="I3" s="2"/>
    </row>
    <row r="4" ht="15.75" spans="1:9">
      <c r="A4" s="2"/>
      <c r="B4" s="6"/>
      <c r="C4" s="2"/>
      <c r="D4" s="2"/>
      <c r="E4" s="2"/>
      <c r="F4" s="4"/>
      <c r="G4" s="50" t="s">
        <v>10</v>
      </c>
      <c r="H4" s="52">
        <f>MPL!H4</f>
        <v>45455</v>
      </c>
      <c r="I4" s="2"/>
    </row>
    <row r="5" ht="30" spans="1:10">
      <c r="A5" s="8" t="s">
        <v>11</v>
      </c>
      <c r="B5" s="8" t="s">
        <v>12</v>
      </c>
      <c r="C5" s="8" t="s">
        <v>13</v>
      </c>
      <c r="D5" s="9" t="s">
        <v>14</v>
      </c>
      <c r="E5" s="9" t="s">
        <v>15</v>
      </c>
      <c r="F5" s="8" t="s">
        <v>16</v>
      </c>
      <c r="G5" s="8" t="s">
        <v>17</v>
      </c>
      <c r="H5" s="10" t="s">
        <v>18</v>
      </c>
      <c r="I5" s="8" t="s">
        <v>19</v>
      </c>
      <c r="J5" s="58" t="s">
        <v>20</v>
      </c>
    </row>
    <row r="6" spans="1:10">
      <c r="A6" s="17">
        <v>1</v>
      </c>
      <c r="B6" s="18" t="s">
        <v>21</v>
      </c>
      <c r="C6" s="19" t="s">
        <v>22</v>
      </c>
      <c r="D6" s="20">
        <v>0</v>
      </c>
      <c r="E6" s="19">
        <v>0</v>
      </c>
      <c r="F6" s="21">
        <f t="shared" ref="F6:F19" si="0">6*E6</f>
        <v>0</v>
      </c>
      <c r="G6" s="21">
        <v>0</v>
      </c>
      <c r="H6" s="16"/>
      <c r="I6" s="2"/>
      <c r="J6" s="48" t="s">
        <v>60</v>
      </c>
    </row>
    <row r="7" spans="1:9">
      <c r="A7" s="17">
        <v>2</v>
      </c>
      <c r="B7" s="18" t="s">
        <v>21</v>
      </c>
      <c r="C7" s="19" t="s">
        <v>24</v>
      </c>
      <c r="D7" s="20">
        <v>0</v>
      </c>
      <c r="E7" s="19">
        <v>0</v>
      </c>
      <c r="F7" s="21">
        <f t="shared" si="0"/>
        <v>0</v>
      </c>
      <c r="G7" s="21">
        <v>0</v>
      </c>
      <c r="H7" s="16"/>
      <c r="I7" s="2"/>
    </row>
    <row r="8" spans="1:9">
      <c r="A8" s="17">
        <v>7</v>
      </c>
      <c r="B8" s="18" t="s">
        <v>21</v>
      </c>
      <c r="C8" s="19" t="s">
        <v>25</v>
      </c>
      <c r="D8" s="20">
        <v>0</v>
      </c>
      <c r="E8" s="19">
        <v>0</v>
      </c>
      <c r="F8" s="21">
        <f t="shared" si="0"/>
        <v>0</v>
      </c>
      <c r="G8" s="21">
        <v>0</v>
      </c>
      <c r="H8" s="16"/>
      <c r="I8" s="2"/>
    </row>
    <row r="9" spans="1:9">
      <c r="A9" s="17">
        <v>4</v>
      </c>
      <c r="B9" s="18" t="s">
        <v>21</v>
      </c>
      <c r="C9" s="19" t="s">
        <v>26</v>
      </c>
      <c r="D9" s="20">
        <v>0</v>
      </c>
      <c r="E9" s="19">
        <v>0</v>
      </c>
      <c r="F9" s="21">
        <f t="shared" si="0"/>
        <v>0</v>
      </c>
      <c r="G9" s="21">
        <v>0</v>
      </c>
      <c r="H9" s="16"/>
      <c r="I9" s="2"/>
    </row>
    <row r="10" spans="1:9">
      <c r="A10" s="17">
        <v>3</v>
      </c>
      <c r="B10" s="18" t="s">
        <v>21</v>
      </c>
      <c r="C10" s="19" t="s">
        <v>27</v>
      </c>
      <c r="D10" s="20">
        <v>0</v>
      </c>
      <c r="E10" s="19">
        <v>0</v>
      </c>
      <c r="F10" s="21">
        <f t="shared" si="0"/>
        <v>0</v>
      </c>
      <c r="G10" s="21">
        <v>0</v>
      </c>
      <c r="H10" s="16"/>
      <c r="I10" s="2"/>
    </row>
    <row r="11" spans="1:9">
      <c r="A11" s="17">
        <v>6</v>
      </c>
      <c r="B11" s="18" t="s">
        <v>21</v>
      </c>
      <c r="C11" s="19" t="s">
        <v>28</v>
      </c>
      <c r="D11" s="20">
        <v>0</v>
      </c>
      <c r="E11" s="19">
        <v>0</v>
      </c>
      <c r="F11" s="21">
        <f t="shared" si="0"/>
        <v>0</v>
      </c>
      <c r="G11" s="21">
        <v>0</v>
      </c>
      <c r="H11" s="16"/>
      <c r="I11" s="2"/>
    </row>
    <row r="12" spans="1:9">
      <c r="A12" s="17">
        <v>5</v>
      </c>
      <c r="B12" s="18" t="s">
        <v>21</v>
      </c>
      <c r="C12" s="19" t="s">
        <v>29</v>
      </c>
      <c r="D12" s="20">
        <v>0</v>
      </c>
      <c r="E12" s="19">
        <v>0</v>
      </c>
      <c r="F12" s="21">
        <f t="shared" si="0"/>
        <v>0</v>
      </c>
      <c r="G12" s="21">
        <v>0</v>
      </c>
      <c r="H12" s="16"/>
      <c r="I12" s="2"/>
    </row>
    <row r="13" spans="1:9">
      <c r="A13" s="17">
        <v>8</v>
      </c>
      <c r="B13" s="18" t="s">
        <v>30</v>
      </c>
      <c r="C13" s="19" t="s">
        <v>22</v>
      </c>
      <c r="D13" s="20">
        <v>0</v>
      </c>
      <c r="E13" s="19">
        <v>0</v>
      </c>
      <c r="F13" s="21">
        <f t="shared" si="0"/>
        <v>0</v>
      </c>
      <c r="G13" s="21">
        <v>0</v>
      </c>
      <c r="H13" s="16">
        <v>0</v>
      </c>
      <c r="I13" s="2"/>
    </row>
    <row r="14" spans="1:9">
      <c r="A14" s="17">
        <v>9</v>
      </c>
      <c r="B14" s="18" t="s">
        <v>30</v>
      </c>
      <c r="C14" s="19" t="s">
        <v>24</v>
      </c>
      <c r="D14" s="20">
        <v>0</v>
      </c>
      <c r="E14" s="19">
        <v>0</v>
      </c>
      <c r="F14" s="21">
        <f t="shared" si="0"/>
        <v>0</v>
      </c>
      <c r="G14" s="21">
        <v>0</v>
      </c>
      <c r="H14" s="16"/>
      <c r="I14" s="2"/>
    </row>
    <row r="15" spans="1:9">
      <c r="A15" s="17">
        <v>10</v>
      </c>
      <c r="B15" s="18" t="s">
        <v>30</v>
      </c>
      <c r="C15" s="19" t="s">
        <v>25</v>
      </c>
      <c r="D15" s="20">
        <v>0</v>
      </c>
      <c r="E15" s="19">
        <v>0</v>
      </c>
      <c r="F15" s="21">
        <f t="shared" si="0"/>
        <v>0</v>
      </c>
      <c r="G15" s="21">
        <v>0</v>
      </c>
      <c r="H15" s="16"/>
      <c r="I15" s="2"/>
    </row>
    <row r="16" spans="1:9">
      <c r="A16" s="17">
        <v>11</v>
      </c>
      <c r="B16" s="18" t="s">
        <v>30</v>
      </c>
      <c r="C16" s="19" t="s">
        <v>26</v>
      </c>
      <c r="D16" s="20">
        <v>0</v>
      </c>
      <c r="E16" s="19">
        <v>0</v>
      </c>
      <c r="F16" s="21">
        <f t="shared" si="0"/>
        <v>0</v>
      </c>
      <c r="G16" s="21">
        <v>0</v>
      </c>
      <c r="H16" s="16"/>
      <c r="I16" s="2"/>
    </row>
    <row r="17" spans="1:9">
      <c r="A17" s="17">
        <v>12</v>
      </c>
      <c r="B17" s="18" t="s">
        <v>30</v>
      </c>
      <c r="C17" s="19" t="s">
        <v>27</v>
      </c>
      <c r="D17" s="20">
        <v>0</v>
      </c>
      <c r="E17" s="19">
        <v>0</v>
      </c>
      <c r="F17" s="21">
        <f t="shared" si="0"/>
        <v>0</v>
      </c>
      <c r="G17" s="21">
        <v>0</v>
      </c>
      <c r="H17" s="16"/>
      <c r="I17" s="2"/>
    </row>
    <row r="18" spans="1:9">
      <c r="A18" s="17">
        <v>13</v>
      </c>
      <c r="B18" s="18" t="s">
        <v>30</v>
      </c>
      <c r="C18" s="19" t="s">
        <v>28</v>
      </c>
      <c r="D18" s="20">
        <v>0</v>
      </c>
      <c r="E18" s="19">
        <v>0</v>
      </c>
      <c r="F18" s="21">
        <f t="shared" si="0"/>
        <v>0</v>
      </c>
      <c r="G18" s="21">
        <v>0</v>
      </c>
      <c r="H18" s="16"/>
      <c r="I18" s="2"/>
    </row>
    <row r="19" spans="1:9">
      <c r="A19" s="17">
        <v>14</v>
      </c>
      <c r="B19" s="18" t="s">
        <v>30</v>
      </c>
      <c r="C19" s="19" t="s">
        <v>29</v>
      </c>
      <c r="D19" s="20">
        <v>0</v>
      </c>
      <c r="E19" s="19">
        <v>0</v>
      </c>
      <c r="F19" s="21">
        <f t="shared" si="0"/>
        <v>0</v>
      </c>
      <c r="G19" s="21">
        <v>0</v>
      </c>
      <c r="H19" s="16"/>
      <c r="I19" s="2"/>
    </row>
    <row r="20" s="48" customFormat="1" spans="1:9">
      <c r="A20" s="17">
        <v>14</v>
      </c>
      <c r="B20" s="18" t="s">
        <v>30</v>
      </c>
      <c r="C20" s="19" t="s">
        <v>31</v>
      </c>
      <c r="D20" s="20">
        <v>0</v>
      </c>
      <c r="E20" s="19">
        <v>0</v>
      </c>
      <c r="F20" s="25">
        <v>0</v>
      </c>
      <c r="G20" s="21">
        <v>0</v>
      </c>
      <c r="H20" s="16"/>
      <c r="I20" s="1"/>
    </row>
    <row r="21" spans="1:9">
      <c r="A21" s="17">
        <v>15</v>
      </c>
      <c r="B21" s="18" t="s">
        <v>32</v>
      </c>
      <c r="C21" s="19" t="s">
        <v>33</v>
      </c>
      <c r="D21" s="19">
        <v>0</v>
      </c>
      <c r="E21" s="22" t="s">
        <v>33</v>
      </c>
      <c r="F21" s="21">
        <v>0</v>
      </c>
      <c r="G21" s="21">
        <v>0</v>
      </c>
      <c r="H21" s="16"/>
      <c r="I21" s="2"/>
    </row>
    <row r="22" ht="45.75" customHeight="1" spans="1:9">
      <c r="A22" s="17">
        <v>16</v>
      </c>
      <c r="B22" s="12" t="s">
        <v>34</v>
      </c>
      <c r="C22" s="19" t="s">
        <v>33</v>
      </c>
      <c r="D22" s="19" t="s">
        <v>33</v>
      </c>
      <c r="E22" s="22" t="s">
        <v>33</v>
      </c>
      <c r="F22" s="21">
        <v>0</v>
      </c>
      <c r="G22" s="21">
        <v>0</v>
      </c>
      <c r="H22" s="16"/>
      <c r="I22" s="2"/>
    </row>
    <row r="23" spans="1:9">
      <c r="A23" s="17">
        <v>17</v>
      </c>
      <c r="B23" s="18" t="s">
        <v>35</v>
      </c>
      <c r="C23" s="19" t="s">
        <v>33</v>
      </c>
      <c r="D23" s="19" t="s">
        <v>33</v>
      </c>
      <c r="E23" s="22" t="s">
        <v>33</v>
      </c>
      <c r="F23" s="22">
        <v>0</v>
      </c>
      <c r="G23" s="21">
        <v>0</v>
      </c>
      <c r="H23" s="24"/>
      <c r="I23" s="2"/>
    </row>
    <row r="24" spans="1:9">
      <c r="A24" s="17">
        <v>18</v>
      </c>
      <c r="B24" s="18" t="s">
        <v>36</v>
      </c>
      <c r="C24" s="19" t="s">
        <v>33</v>
      </c>
      <c r="D24" s="19" t="s">
        <v>33</v>
      </c>
      <c r="E24" s="22" t="s">
        <v>33</v>
      </c>
      <c r="F24" s="22">
        <v>0</v>
      </c>
      <c r="G24" s="21">
        <v>0</v>
      </c>
      <c r="H24" s="24"/>
      <c r="I24" s="2"/>
    </row>
    <row r="25" spans="1:9">
      <c r="A25" s="17">
        <v>19</v>
      </c>
      <c r="B25" s="18" t="s">
        <v>37</v>
      </c>
      <c r="C25" s="19" t="s">
        <v>33</v>
      </c>
      <c r="D25" s="19" t="s">
        <v>33</v>
      </c>
      <c r="E25" s="22" t="s">
        <v>33</v>
      </c>
      <c r="F25" s="22">
        <v>0</v>
      </c>
      <c r="G25" s="21">
        <v>0</v>
      </c>
      <c r="H25" s="24"/>
      <c r="I25" s="2"/>
    </row>
    <row r="26" ht="45" customHeight="1" spans="1:9">
      <c r="A26" s="17">
        <v>20</v>
      </c>
      <c r="B26" s="12" t="s">
        <v>38</v>
      </c>
      <c r="C26" s="19" t="s">
        <v>33</v>
      </c>
      <c r="D26" s="19" t="s">
        <v>33</v>
      </c>
      <c r="E26" s="22" t="s">
        <v>33</v>
      </c>
      <c r="F26" s="22">
        <v>0</v>
      </c>
      <c r="G26" s="21">
        <v>0</v>
      </c>
      <c r="H26" s="24"/>
      <c r="I26" s="59"/>
    </row>
    <row r="27" s="2" customFormat="1" spans="1:11">
      <c r="A27" s="17">
        <v>21</v>
      </c>
      <c r="B27" s="18" t="s">
        <v>31</v>
      </c>
      <c r="C27" s="22" t="s">
        <v>33</v>
      </c>
      <c r="D27" s="22" t="s">
        <v>39</v>
      </c>
      <c r="E27" s="22">
        <v>0</v>
      </c>
      <c r="F27" s="21">
        <v>0</v>
      </c>
      <c r="G27" s="21">
        <v>0</v>
      </c>
      <c r="H27" s="26"/>
      <c r="I27" s="26"/>
      <c r="J27" s="44" t="s">
        <v>33</v>
      </c>
      <c r="K27" s="44"/>
    </row>
    <row r="28" s="2" customFormat="1" spans="1:9">
      <c r="A28" s="17">
        <v>22</v>
      </c>
      <c r="B28" s="18" t="s">
        <v>40</v>
      </c>
      <c r="C28" s="22" t="s">
        <v>33</v>
      </c>
      <c r="D28" s="22" t="s">
        <v>39</v>
      </c>
      <c r="E28" s="22">
        <v>0</v>
      </c>
      <c r="F28" s="21">
        <v>0</v>
      </c>
      <c r="G28" s="21">
        <v>0</v>
      </c>
      <c r="H28" s="16"/>
      <c r="I28" s="16"/>
    </row>
    <row r="29" spans="1:10">
      <c r="A29" s="29"/>
      <c r="B29" s="30"/>
      <c r="C29" s="30"/>
      <c r="D29" s="30"/>
      <c r="E29" s="31">
        <f>SUM(E6:E28)</f>
        <v>0</v>
      </c>
      <c r="F29" s="32">
        <f>SUM(F6:F28)</f>
        <v>0</v>
      </c>
      <c r="G29" s="32">
        <f>SUM(G6:G28)</f>
        <v>0</v>
      </c>
      <c r="H29" s="33"/>
      <c r="I29" s="45"/>
      <c r="J29" s="45"/>
    </row>
    <row r="30" spans="1:8">
      <c r="A30" s="17"/>
      <c r="B30" s="34"/>
      <c r="C30" s="34"/>
      <c r="D30" s="34"/>
      <c r="E30" s="34"/>
      <c r="F30" s="35"/>
      <c r="G30" s="35"/>
      <c r="H30" s="7"/>
    </row>
    <row r="31" s="49" customFormat="1" ht="42" customHeight="1" spans="1:10">
      <c r="A31" s="53" t="s">
        <v>41</v>
      </c>
      <c r="B31" s="54" t="s">
        <v>21</v>
      </c>
      <c r="C31" s="54" t="s">
        <v>42</v>
      </c>
      <c r="D31" s="55" t="s">
        <v>43</v>
      </c>
      <c r="E31" s="56" t="s">
        <v>44</v>
      </c>
      <c r="F31" s="54" t="s">
        <v>45</v>
      </c>
      <c r="G31" s="57" t="s">
        <v>46</v>
      </c>
      <c r="H31" s="54" t="s">
        <v>47</v>
      </c>
      <c r="I31" s="60" t="s">
        <v>48</v>
      </c>
      <c r="J31" s="60" t="s">
        <v>49</v>
      </c>
    </row>
    <row r="32" spans="1:10">
      <c r="A32" s="44" t="s">
        <v>50</v>
      </c>
      <c r="B32" s="41">
        <v>0</v>
      </c>
      <c r="C32" s="41">
        <v>0</v>
      </c>
      <c r="D32" s="42">
        <v>0</v>
      </c>
      <c r="E32" s="42">
        <v>0</v>
      </c>
      <c r="F32" s="42">
        <v>0</v>
      </c>
      <c r="G32" s="41">
        <v>0</v>
      </c>
      <c r="H32" s="41">
        <v>0</v>
      </c>
      <c r="I32" s="41">
        <v>0</v>
      </c>
      <c r="J32" s="47">
        <f>B32+C32+D32+E32+F32+G32+H32+I32</f>
        <v>0</v>
      </c>
    </row>
  </sheetData>
  <printOptions gridLines="1"/>
  <pageMargins left="0.700694444444445" right="0.700694444444445" top="0.751388888888889" bottom="0.751388888888889" header="0.298611111111111" footer="0.298611111111111"/>
  <pageSetup paperSize="9" scale="79" orientation="landscape" horizontalDpi="600"/>
  <headerFooter>
    <oddHeader>&amp;C&amp;F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2"/>
  <sheetViews>
    <sheetView tabSelected="1" workbookViewId="0">
      <selection activeCell="I26" sqref="I26"/>
    </sheetView>
  </sheetViews>
  <sheetFormatPr defaultColWidth="9" defaultRowHeight="15"/>
  <cols>
    <col min="1" max="1" width="5.14285714285714" style="2" customWidth="1"/>
    <col min="2" max="2" width="19" style="2" customWidth="1"/>
    <col min="3" max="3" width="13.2857142857143" style="2" customWidth="1"/>
    <col min="4" max="4" width="12.4285714285714" style="2" customWidth="1"/>
    <col min="5" max="5" width="14.7142857142857" style="2" customWidth="1"/>
    <col min="6" max="6" width="13.4285714285714" style="2" customWidth="1"/>
    <col min="7" max="7" width="16" style="2" customWidth="1"/>
    <col min="8" max="8" width="16.7142857142857" style="2" customWidth="1"/>
    <col min="9" max="9" width="18.8571428571429" style="2" customWidth="1"/>
    <col min="10" max="10" width="22.2190476190476" style="2" customWidth="1"/>
    <col min="11" max="16384" width="9" style="2"/>
  </cols>
  <sheetData>
    <row r="1" spans="1:8">
      <c r="A1" s="2" t="s">
        <v>0</v>
      </c>
      <c r="C1" s="2" t="s">
        <v>1</v>
      </c>
      <c r="F1" s="4"/>
      <c r="G1" s="2" t="s">
        <v>2</v>
      </c>
      <c r="H1" s="5" t="s">
        <v>61</v>
      </c>
    </row>
    <row r="2" spans="1:8">
      <c r="A2" s="2" t="s">
        <v>62</v>
      </c>
      <c r="C2" s="2" t="s">
        <v>5</v>
      </c>
      <c r="F2" s="4"/>
      <c r="G2" s="2" t="s">
        <v>6</v>
      </c>
      <c r="H2" s="5" t="s">
        <v>63</v>
      </c>
    </row>
    <row r="3" spans="1:8">
      <c r="A3" s="2" t="s">
        <v>8</v>
      </c>
      <c r="C3" s="6">
        <f>MPL!C3</f>
        <v>45458</v>
      </c>
      <c r="F3" s="4"/>
      <c r="G3" s="2" t="s">
        <v>9</v>
      </c>
      <c r="H3" s="7">
        <f>MPL!H3</f>
        <v>45449</v>
      </c>
    </row>
    <row r="4" spans="6:8">
      <c r="F4" s="4"/>
      <c r="G4" s="2" t="s">
        <v>10</v>
      </c>
      <c r="H4" s="7">
        <f>MPL!H4</f>
        <v>45455</v>
      </c>
    </row>
    <row r="5" ht="30" spans="1:10">
      <c r="A5" s="8" t="s">
        <v>11</v>
      </c>
      <c r="B5" s="8" t="s">
        <v>12</v>
      </c>
      <c r="C5" s="8" t="s">
        <v>13</v>
      </c>
      <c r="D5" s="9" t="s">
        <v>14</v>
      </c>
      <c r="E5" s="9" t="s">
        <v>64</v>
      </c>
      <c r="F5" s="8" t="s">
        <v>16</v>
      </c>
      <c r="G5" s="8" t="s">
        <v>17</v>
      </c>
      <c r="H5" s="10" t="s">
        <v>18</v>
      </c>
      <c r="I5" s="9" t="s">
        <v>19</v>
      </c>
      <c r="J5" s="9" t="s">
        <v>20</v>
      </c>
    </row>
    <row r="6" s="1" customFormat="1" customHeight="1" spans="1:8">
      <c r="A6" s="11">
        <v>1</v>
      </c>
      <c r="B6" s="12" t="s">
        <v>21</v>
      </c>
      <c r="C6" s="13" t="s">
        <v>22</v>
      </c>
      <c r="D6" s="14">
        <v>2</v>
      </c>
      <c r="E6" s="13">
        <f>1150*2</f>
        <v>2300</v>
      </c>
      <c r="F6" s="15">
        <f>6*2300</f>
        <v>13800</v>
      </c>
      <c r="G6" s="15">
        <v>13800</v>
      </c>
      <c r="H6" s="16" t="s">
        <v>57</v>
      </c>
    </row>
    <row r="7" spans="1:8">
      <c r="A7" s="17">
        <v>2</v>
      </c>
      <c r="B7" s="18" t="s">
        <v>21</v>
      </c>
      <c r="C7" s="19" t="s">
        <v>24</v>
      </c>
      <c r="D7" s="20">
        <v>2</v>
      </c>
      <c r="E7" s="19">
        <v>2500</v>
      </c>
      <c r="F7" s="21">
        <f>2500*6</f>
        <v>15000</v>
      </c>
      <c r="G7" s="15">
        <v>13800</v>
      </c>
      <c r="H7" s="16" t="s">
        <v>57</v>
      </c>
    </row>
    <row r="8" spans="1:8">
      <c r="A8" s="17">
        <v>3</v>
      </c>
      <c r="B8" s="18" t="s">
        <v>21</v>
      </c>
      <c r="C8" s="19" t="s">
        <v>25</v>
      </c>
      <c r="D8" s="20">
        <v>1</v>
      </c>
      <c r="E8" s="19">
        <v>1250</v>
      </c>
      <c r="F8" s="21">
        <f t="shared" ref="F8:F12" si="0">6*1250</f>
        <v>7500</v>
      </c>
      <c r="G8" s="21"/>
      <c r="H8" s="16"/>
    </row>
    <row r="9" spans="1:8">
      <c r="A9" s="17">
        <v>4</v>
      </c>
      <c r="B9" s="18" t="s">
        <v>21</v>
      </c>
      <c r="C9" s="19" t="s">
        <v>26</v>
      </c>
      <c r="D9" s="20">
        <v>1</v>
      </c>
      <c r="E9" s="19">
        <v>1250</v>
      </c>
      <c r="F9" s="21">
        <f t="shared" si="0"/>
        <v>7500</v>
      </c>
      <c r="G9" s="21"/>
      <c r="H9" s="16"/>
    </row>
    <row r="10" spans="1:8">
      <c r="A10" s="17">
        <v>5</v>
      </c>
      <c r="B10" s="18" t="s">
        <v>21</v>
      </c>
      <c r="C10" s="19" t="s">
        <v>27</v>
      </c>
      <c r="D10" s="20">
        <v>1</v>
      </c>
      <c r="E10" s="19">
        <v>1250</v>
      </c>
      <c r="F10" s="21">
        <f t="shared" si="0"/>
        <v>7500</v>
      </c>
      <c r="G10" s="21"/>
      <c r="H10" s="16"/>
    </row>
    <row r="11" spans="1:8">
      <c r="A11" s="17">
        <v>6</v>
      </c>
      <c r="B11" s="18" t="s">
        <v>21</v>
      </c>
      <c r="C11" s="19" t="s">
        <v>65</v>
      </c>
      <c r="D11" s="20">
        <v>1</v>
      </c>
      <c r="E11" s="19">
        <v>1250</v>
      </c>
      <c r="F11" s="21">
        <f t="shared" si="0"/>
        <v>7500</v>
      </c>
      <c r="G11" s="21"/>
      <c r="H11" s="16"/>
    </row>
    <row r="12" spans="1:8">
      <c r="A12" s="17">
        <v>7</v>
      </c>
      <c r="B12" s="18" t="s">
        <v>21</v>
      </c>
      <c r="C12" s="19" t="s">
        <v>29</v>
      </c>
      <c r="D12" s="20">
        <v>1</v>
      </c>
      <c r="E12" s="19">
        <v>1250</v>
      </c>
      <c r="F12" s="21">
        <f t="shared" si="0"/>
        <v>7500</v>
      </c>
      <c r="G12" s="21"/>
      <c r="H12" s="16"/>
    </row>
    <row r="13" spans="1:9">
      <c r="A13" s="17">
        <v>8</v>
      </c>
      <c r="B13" s="18" t="s">
        <v>30</v>
      </c>
      <c r="C13" s="19" t="s">
        <v>22</v>
      </c>
      <c r="D13" s="20">
        <v>2</v>
      </c>
      <c r="E13" s="19">
        <f>2*1150</f>
        <v>2300</v>
      </c>
      <c r="F13" s="21">
        <f>6*2300</f>
        <v>13800</v>
      </c>
      <c r="G13" s="15">
        <f>13800+7000</f>
        <v>20800</v>
      </c>
      <c r="H13" s="16" t="s">
        <v>57</v>
      </c>
      <c r="I13" s="17">
        <v>5894</v>
      </c>
    </row>
    <row r="14" spans="1:8">
      <c r="A14" s="17">
        <v>9</v>
      </c>
      <c r="B14" s="18" t="s">
        <v>30</v>
      </c>
      <c r="C14" s="19" t="s">
        <v>24</v>
      </c>
      <c r="D14" s="20">
        <v>2</v>
      </c>
      <c r="E14" s="19">
        <f>2500*2</f>
        <v>5000</v>
      </c>
      <c r="F14" s="21">
        <f>2500*6</f>
        <v>15000</v>
      </c>
      <c r="G14" s="15">
        <v>13800</v>
      </c>
      <c r="H14" s="16" t="s">
        <v>57</v>
      </c>
    </row>
    <row r="15" spans="1:8">
      <c r="A15" s="17">
        <v>10</v>
      </c>
      <c r="B15" s="18" t="s">
        <v>30</v>
      </c>
      <c r="C15" s="19" t="s">
        <v>25</v>
      </c>
      <c r="D15" s="20">
        <v>1</v>
      </c>
      <c r="E15" s="19">
        <v>1250</v>
      </c>
      <c r="F15" s="21">
        <f>6*1250</f>
        <v>7500</v>
      </c>
      <c r="G15" s="21"/>
      <c r="H15" s="16"/>
    </row>
    <row r="16" spans="1:10">
      <c r="A16" s="17">
        <v>11</v>
      </c>
      <c r="B16" s="18" t="s">
        <v>30</v>
      </c>
      <c r="C16" s="19" t="s">
        <v>26</v>
      </c>
      <c r="D16" s="20">
        <v>1</v>
      </c>
      <c r="E16" s="19">
        <v>1250</v>
      </c>
      <c r="F16" s="21">
        <f>6*1250</f>
        <v>7500</v>
      </c>
      <c r="G16" s="21"/>
      <c r="H16" s="16"/>
      <c r="J16" s="43"/>
    </row>
    <row r="17" spans="1:8">
      <c r="A17" s="17">
        <v>12</v>
      </c>
      <c r="B17" s="18" t="s">
        <v>30</v>
      </c>
      <c r="C17" s="19" t="s">
        <v>27</v>
      </c>
      <c r="D17" s="20">
        <v>1</v>
      </c>
      <c r="E17" s="19">
        <v>1250</v>
      </c>
      <c r="F17" s="21">
        <f>6*1250</f>
        <v>7500</v>
      </c>
      <c r="G17" s="21"/>
      <c r="H17" s="16"/>
    </row>
    <row r="18" spans="1:8">
      <c r="A18" s="17">
        <v>13</v>
      </c>
      <c r="B18" s="18" t="s">
        <v>30</v>
      </c>
      <c r="C18" s="19" t="s">
        <v>66</v>
      </c>
      <c r="D18" s="20">
        <v>1</v>
      </c>
      <c r="E18" s="19">
        <v>1250</v>
      </c>
      <c r="F18" s="21">
        <f>6*1250</f>
        <v>7500</v>
      </c>
      <c r="G18" s="21"/>
      <c r="H18" s="16"/>
    </row>
    <row r="19" spans="1:8">
      <c r="A19" s="17">
        <v>14</v>
      </c>
      <c r="B19" s="18" t="s">
        <v>30</v>
      </c>
      <c r="C19" s="19" t="s">
        <v>29</v>
      </c>
      <c r="D19" s="20">
        <v>1</v>
      </c>
      <c r="E19" s="19">
        <v>1250</v>
      </c>
      <c r="F19" s="21">
        <f>6*1250</f>
        <v>7500</v>
      </c>
      <c r="G19" s="21"/>
      <c r="H19" s="16"/>
    </row>
    <row r="20" spans="1:6">
      <c r="A20" s="17">
        <v>15</v>
      </c>
      <c r="B20" s="18" t="s">
        <v>32</v>
      </c>
      <c r="C20" s="19" t="s">
        <v>33</v>
      </c>
      <c r="D20" s="20" t="s">
        <v>33</v>
      </c>
      <c r="E20" s="22" t="s">
        <v>33</v>
      </c>
      <c r="F20" s="21">
        <v>15000</v>
      </c>
    </row>
    <row r="21" ht="45.75" customHeight="1" spans="1:8">
      <c r="A21" s="17">
        <v>16</v>
      </c>
      <c r="B21" s="12" t="s">
        <v>34</v>
      </c>
      <c r="C21" s="19" t="s">
        <v>33</v>
      </c>
      <c r="D21" s="19" t="s">
        <v>33</v>
      </c>
      <c r="E21" s="22" t="s">
        <v>33</v>
      </c>
      <c r="F21" s="21">
        <v>10000</v>
      </c>
      <c r="G21" s="23"/>
      <c r="H21" s="16"/>
    </row>
    <row r="22" spans="1:8">
      <c r="A22" s="17">
        <v>17</v>
      </c>
      <c r="B22" s="18" t="s">
        <v>35</v>
      </c>
      <c r="C22" s="19" t="s">
        <v>33</v>
      </c>
      <c r="D22" s="19" t="s">
        <v>33</v>
      </c>
      <c r="E22" s="22" t="s">
        <v>33</v>
      </c>
      <c r="F22" s="22">
        <v>10000</v>
      </c>
      <c r="G22" s="23"/>
      <c r="H22" s="24"/>
    </row>
    <row r="23" spans="1:9">
      <c r="A23" s="17">
        <v>18</v>
      </c>
      <c r="B23" s="18" t="s">
        <v>36</v>
      </c>
      <c r="C23" s="19" t="s">
        <v>33</v>
      </c>
      <c r="D23" s="19" t="s">
        <v>33</v>
      </c>
      <c r="E23" s="22" t="s">
        <v>33</v>
      </c>
      <c r="F23" s="22">
        <v>15000</v>
      </c>
      <c r="G23" s="23">
        <f>8800+30000</f>
        <v>38800</v>
      </c>
      <c r="H23" s="16" t="s">
        <v>57</v>
      </c>
      <c r="I23" s="2" t="s">
        <v>67</v>
      </c>
    </row>
    <row r="24" spans="1:9">
      <c r="A24" s="17">
        <v>19</v>
      </c>
      <c r="B24" s="18" t="s">
        <v>37</v>
      </c>
      <c r="C24" s="19" t="s">
        <v>33</v>
      </c>
      <c r="D24" s="19" t="s">
        <v>33</v>
      </c>
      <c r="E24" s="22" t="s">
        <v>33</v>
      </c>
      <c r="F24" s="22">
        <v>10000</v>
      </c>
      <c r="G24" s="23">
        <f>9000+3600</f>
        <v>12600</v>
      </c>
      <c r="H24" s="24" t="s">
        <v>57</v>
      </c>
      <c r="I24" s="17">
        <v>5893</v>
      </c>
    </row>
    <row r="25" ht="45" customHeight="1" spans="1:9">
      <c r="A25" s="17">
        <v>20</v>
      </c>
      <c r="B25" s="12" t="s">
        <v>38</v>
      </c>
      <c r="C25" s="19" t="s">
        <v>33</v>
      </c>
      <c r="D25" s="19" t="s">
        <v>33</v>
      </c>
      <c r="E25" s="22" t="s">
        <v>33</v>
      </c>
      <c r="F25" s="22">
        <v>10000</v>
      </c>
      <c r="G25" s="25">
        <v>1800</v>
      </c>
      <c r="H25" s="24" t="s">
        <v>57</v>
      </c>
      <c r="I25" s="17"/>
    </row>
    <row r="26" s="2" customFormat="1" spans="1:11">
      <c r="A26" s="17">
        <v>21</v>
      </c>
      <c r="B26" s="18" t="s">
        <v>55</v>
      </c>
      <c r="C26" s="22" t="s">
        <v>33</v>
      </c>
      <c r="D26" s="22" t="s">
        <v>39</v>
      </c>
      <c r="E26" s="22">
        <v>5000</v>
      </c>
      <c r="F26" s="21">
        <v>0</v>
      </c>
      <c r="G26" s="21">
        <v>10000</v>
      </c>
      <c r="H26" s="26" t="s">
        <v>57</v>
      </c>
      <c r="I26" s="26"/>
      <c r="J26" s="44"/>
      <c r="K26" s="44"/>
    </row>
    <row r="27" s="2" customFormat="1" spans="1:9">
      <c r="A27" s="17">
        <v>22</v>
      </c>
      <c r="B27" s="18" t="s">
        <v>40</v>
      </c>
      <c r="C27" s="22" t="s">
        <v>33</v>
      </c>
      <c r="D27" s="22" t="s">
        <v>39</v>
      </c>
      <c r="E27" s="22">
        <v>3500</v>
      </c>
      <c r="F27" s="21">
        <v>0</v>
      </c>
      <c r="G27" s="27"/>
      <c r="H27" s="16"/>
      <c r="I27" s="16"/>
    </row>
    <row r="28" s="2" customFormat="1" spans="1:9">
      <c r="A28" s="17">
        <v>22</v>
      </c>
      <c r="B28" s="18" t="s">
        <v>68</v>
      </c>
      <c r="C28" s="22" t="s">
        <v>33</v>
      </c>
      <c r="D28" s="22" t="s">
        <v>39</v>
      </c>
      <c r="E28" s="22" t="s">
        <v>33</v>
      </c>
      <c r="F28" s="21">
        <v>0</v>
      </c>
      <c r="G28" s="28"/>
      <c r="H28" s="16"/>
      <c r="I28" s="17"/>
    </row>
    <row r="29" spans="1:10">
      <c r="A29" s="29" t="s">
        <v>50</v>
      </c>
      <c r="B29" s="30"/>
      <c r="C29" s="30"/>
      <c r="D29" s="30"/>
      <c r="E29" s="31">
        <f>SUM(E6:E27)</f>
        <v>33100</v>
      </c>
      <c r="F29" s="32">
        <f>SUM(F6:F27)</f>
        <v>202600</v>
      </c>
      <c r="G29" s="32">
        <f>SUM(G6:G28)</f>
        <v>125400</v>
      </c>
      <c r="H29" s="33"/>
      <c r="I29" s="45"/>
      <c r="J29" s="45"/>
    </row>
    <row r="30" spans="1:9">
      <c r="A30" s="17"/>
      <c r="B30" s="34"/>
      <c r="C30" s="34"/>
      <c r="D30" s="34"/>
      <c r="E30" s="34"/>
      <c r="F30" s="35"/>
      <c r="G30" s="35"/>
      <c r="H30" s="7"/>
      <c r="I30" s="5"/>
    </row>
    <row r="31" s="3" customFormat="1" ht="47" customHeight="1" spans="1:10">
      <c r="A31" s="3" t="s">
        <v>41</v>
      </c>
      <c r="B31" s="36" t="s">
        <v>21</v>
      </c>
      <c r="C31" s="36" t="s">
        <v>42</v>
      </c>
      <c r="D31" s="37" t="s">
        <v>43</v>
      </c>
      <c r="E31" s="38">
        <f>SUM(E7:E29)</f>
        <v>63900</v>
      </c>
      <c r="F31" s="39" t="s">
        <v>45</v>
      </c>
      <c r="G31" s="40" t="s">
        <v>46</v>
      </c>
      <c r="H31" s="39" t="s">
        <v>47</v>
      </c>
      <c r="I31" s="46" t="s">
        <v>48</v>
      </c>
      <c r="J31" s="46" t="s">
        <v>49</v>
      </c>
    </row>
    <row r="32" spans="1:10">
      <c r="A32" s="2" t="s">
        <v>50</v>
      </c>
      <c r="B32" s="41">
        <v>25000</v>
      </c>
      <c r="C32" s="41">
        <v>25000</v>
      </c>
      <c r="D32" s="42">
        <v>15000</v>
      </c>
      <c r="E32" s="42">
        <v>10000</v>
      </c>
      <c r="F32" s="42">
        <v>10000</v>
      </c>
      <c r="G32" s="41">
        <v>15000</v>
      </c>
      <c r="H32" s="41">
        <v>10000</v>
      </c>
      <c r="I32" s="41">
        <v>10000</v>
      </c>
      <c r="J32" s="47">
        <f>B32+C32+D32+E32+F32+G32+H32+I32</f>
        <v>120000</v>
      </c>
    </row>
  </sheetData>
  <printOptions horizontalCentered="1" gridLines="1"/>
  <pageMargins left="0.314583333333333" right="0.275" top="0.590277777777778" bottom="0.751388888888889" header="0.298611111111111" footer="0.298611111111111"/>
  <pageSetup paperSize="9" scale="88" fitToWidth="0" orientation="landscape" horizontalDpi="600"/>
  <headerFooter>
    <oddHeader>&amp;C&amp;F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MPL</vt:lpstr>
      <vt:lpstr>Inventopolis</vt:lpstr>
      <vt:lpstr>AGH</vt:lpstr>
      <vt:lpstr>SSLLP-GV</vt:lpstr>
      <vt:lpstr>MRLG Malakpet.</vt:lpstr>
      <vt:lpstr>GVRC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Audit</cp:lastModifiedBy>
  <dcterms:created xsi:type="dcterms:W3CDTF">2006-09-16T00:00:00Z</dcterms:created>
  <cp:lastPrinted>2023-06-18T04:45:00Z</cp:lastPrinted>
  <dcterms:modified xsi:type="dcterms:W3CDTF">2024-06-15T05:58:28Z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4014BC237FAA4BFA830214FCA607F0DA_13</vt:lpwstr>
  </property>
  <property fmtid="{D5CDD505-2E9C-101B-9397-08002B2CF9AE}" pid="3" name="KSOProductBuildVer">
    <vt:lpwstr>1033-12.2.0.17119</vt:lpwstr>
  </property>
</Properties>
</file>