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055" windowHeight="7695"/>
  </bookViews>
  <sheets>
    <sheet name="GMR" sheetId="1" r:id="rId1"/>
  </sheets>
  <definedNames>
    <definedName name="_xlnm._FilterDatabase" localSheetId="0" hidden="1">GMR!$A$5:$M$62</definedName>
    <definedName name="_xlnm.Print_Titles" localSheetId="0">GMR!$5:$5</definedName>
  </definedNames>
  <calcPr calcId="124519"/>
</workbook>
</file>

<file path=xl/calcChain.xml><?xml version="1.0" encoding="utf-8"?>
<calcChain xmlns="http://schemas.openxmlformats.org/spreadsheetml/2006/main">
  <c r="K62" i="1"/>
  <c r="L35"/>
  <c r="O35" s="1"/>
  <c r="N62"/>
  <c r="L59" l="1"/>
  <c r="O59" s="1"/>
  <c r="L60"/>
  <c r="O60" s="1"/>
  <c r="L61"/>
  <c r="D59"/>
  <c r="D35"/>
  <c r="L7"/>
  <c r="L8"/>
  <c r="O8" s="1"/>
  <c r="L9"/>
  <c r="O9" s="1"/>
  <c r="L10"/>
  <c r="O10" s="1"/>
  <c r="L11"/>
  <c r="L12"/>
  <c r="O12" s="1"/>
  <c r="L13"/>
  <c r="O13" s="1"/>
  <c r="L14"/>
  <c r="L15"/>
  <c r="L16"/>
  <c r="O16" s="1"/>
  <c r="L17"/>
  <c r="O17" s="1"/>
  <c r="L18"/>
  <c r="O18" s="1"/>
  <c r="L19"/>
  <c r="O19" s="1"/>
  <c r="L20"/>
  <c r="O20" s="1"/>
  <c r="L21"/>
  <c r="O21" s="1"/>
  <c r="L22"/>
  <c r="O22" s="1"/>
  <c r="L23"/>
  <c r="O23" s="1"/>
  <c r="L24"/>
  <c r="O24" s="1"/>
  <c r="L25"/>
  <c r="O25" s="1"/>
  <c r="L26"/>
  <c r="O26" s="1"/>
  <c r="L27"/>
  <c r="O27" s="1"/>
  <c r="L28"/>
  <c r="O28" s="1"/>
  <c r="L29"/>
  <c r="O29" s="1"/>
  <c r="L30"/>
  <c r="O30" s="1"/>
  <c r="L31"/>
  <c r="O31" s="1"/>
  <c r="L32"/>
  <c r="O32" s="1"/>
  <c r="L33"/>
  <c r="O33" s="1"/>
  <c r="L34"/>
  <c r="O34" s="1"/>
  <c r="L36"/>
  <c r="O36" s="1"/>
  <c r="L37"/>
  <c r="O37" s="1"/>
  <c r="L38"/>
  <c r="O38" s="1"/>
  <c r="L39"/>
  <c r="O39" s="1"/>
  <c r="L40"/>
  <c r="O40" s="1"/>
  <c r="L41"/>
  <c r="O41" s="1"/>
  <c r="L42"/>
  <c r="O42" s="1"/>
  <c r="L43"/>
  <c r="O43" s="1"/>
  <c r="L44"/>
  <c r="O44" s="1"/>
  <c r="L45"/>
  <c r="O45" s="1"/>
  <c r="L46"/>
  <c r="O46" s="1"/>
  <c r="L47"/>
  <c r="L48"/>
  <c r="L49"/>
  <c r="O49" s="1"/>
  <c r="L50"/>
  <c r="O50" s="1"/>
  <c r="L51"/>
  <c r="L52"/>
  <c r="L53"/>
  <c r="O53" s="1"/>
  <c r="L54"/>
  <c r="O54" s="1"/>
  <c r="L55"/>
  <c r="L56"/>
  <c r="L57"/>
  <c r="L58"/>
  <c r="O58" s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60"/>
  <c r="D61"/>
  <c r="I62"/>
  <c r="H62"/>
  <c r="G62"/>
  <c r="M16"/>
  <c r="M9"/>
  <c r="M8"/>
  <c r="J6"/>
  <c r="J62" s="1"/>
  <c r="M58" l="1"/>
  <c r="M10"/>
  <c r="M49"/>
  <c r="M60"/>
  <c r="M55"/>
  <c r="O55"/>
  <c r="M51"/>
  <c r="O51"/>
  <c r="M47"/>
  <c r="O47"/>
  <c r="M14"/>
  <c r="O14"/>
  <c r="M56"/>
  <c r="O56"/>
  <c r="M52"/>
  <c r="O52"/>
  <c r="M48"/>
  <c r="O48"/>
  <c r="M15"/>
  <c r="O15"/>
  <c r="M11"/>
  <c r="O11"/>
  <c r="M7"/>
  <c r="O7"/>
  <c r="M54"/>
  <c r="M13"/>
  <c r="M53"/>
  <c r="M57"/>
  <c r="O57"/>
  <c r="M61"/>
  <c r="O61"/>
  <c r="M50"/>
  <c r="L6"/>
  <c r="M12"/>
  <c r="M46"/>
  <c r="M30"/>
  <c r="F62"/>
  <c r="D62" s="1"/>
  <c r="M26"/>
  <c r="M41"/>
  <c r="M18"/>
  <c r="M33"/>
  <c r="M22"/>
  <c r="M37"/>
  <c r="M19"/>
  <c r="M27"/>
  <c r="M34"/>
  <c r="M23"/>
  <c r="M38"/>
  <c r="M45"/>
  <c r="M17"/>
  <c r="M21"/>
  <c r="M25"/>
  <c r="M29"/>
  <c r="M32"/>
  <c r="M36"/>
  <c r="M40"/>
  <c r="M44"/>
  <c r="M42"/>
  <c r="M20"/>
  <c r="M24"/>
  <c r="M28"/>
  <c r="M31"/>
  <c r="M39"/>
  <c r="M43"/>
  <c r="L62" l="1"/>
  <c r="O6"/>
  <c r="O62" s="1"/>
  <c r="M6"/>
  <c r="M62" s="1"/>
</calcChain>
</file>

<file path=xl/sharedStrings.xml><?xml version="1.0" encoding="utf-8"?>
<sst xmlns="http://schemas.openxmlformats.org/spreadsheetml/2006/main" count="138" uniqueCount="136">
  <si>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</si>
  <si>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</si>
  <si>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</si>
  <si>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</si>
  <si>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</si>
  <si>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</si>
  <si>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</si>
  <si>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Sl no</t>
  </si>
  <si>
    <t>Unit no.</t>
  </si>
  <si>
    <t>Sale rate in Rs/sft</t>
  </si>
  <si>
    <t>Buyer name</t>
  </si>
  <si>
    <t>Receipts  - FY 17-18</t>
  </si>
  <si>
    <t>Receipts - FY 18-19</t>
  </si>
  <si>
    <t>Total Receipts</t>
  </si>
  <si>
    <t>Balance receivable</t>
  </si>
  <si>
    <t>A-102</t>
  </si>
  <si>
    <t>Mrs. M Prabhavathi &amp; Mr. GLN Sastry</t>
  </si>
  <si>
    <t>A-103</t>
  </si>
  <si>
    <t>Mr. Nishin Neelambram &amp; Mrs. Divya Paliyalil</t>
  </si>
  <si>
    <t>A-105</t>
  </si>
  <si>
    <t>Mrs. Bathula Bhagya</t>
  </si>
  <si>
    <t>A-106</t>
  </si>
  <si>
    <t>CH. Bharathi Pushpanjali &amp; CH.S.R. Anjaneyulu</t>
  </si>
  <si>
    <t>A-108</t>
  </si>
  <si>
    <t>Dr. Khadirun Sunkesula</t>
  </si>
  <si>
    <t>A-109</t>
  </si>
  <si>
    <t>Mrs. Pagadala Varalakshmi</t>
  </si>
  <si>
    <t>A-209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</si>
  <si>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</si>
  <si>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</si>
  <si>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</si>
  <si>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</si>
  <si>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</si>
  <si>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</si>
  <si>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</si>
  <si>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</si>
  <si>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</si>
  <si>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</si>
  <si>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</si>
  <si>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</si>
  <si>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</si>
  <si>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</si>
  <si>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</si>
  <si>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</si>
  <si>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</si>
  <si>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</si>
  <si>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</si>
  <si>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</si>
  <si>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</si>
  <si>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</si>
  <si>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</si>
  <si>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</si>
  <si>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</si>
  <si>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</si>
  <si>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</si>
  <si>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</si>
  <si>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</si>
  <si>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Mr. J Harinath Goud</t>
  </si>
  <si>
    <t>A-508</t>
  </si>
  <si>
    <t>Mr pothalaiah Sake</t>
  </si>
  <si>
    <t>A-509</t>
  </si>
  <si>
    <t>Mr. A.Praveen Kumar Reddy</t>
  </si>
  <si>
    <t>B-102</t>
  </si>
  <si>
    <t>Mr. U Nagaraju</t>
  </si>
  <si>
    <t>B-105</t>
  </si>
  <si>
    <t>Mr. T Sunil</t>
  </si>
  <si>
    <t>B-106</t>
  </si>
  <si>
    <t>Mr. V Sharath Chandra</t>
  </si>
  <si>
    <t>B-108</t>
  </si>
  <si>
    <t>Mrs. Shailaja</t>
  </si>
  <si>
    <t>B-301</t>
  </si>
  <si>
    <t>Mr. P.Kiran Kumar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</si>
  <si>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</si>
  <si>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</si>
  <si>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</si>
  <si>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</si>
  <si>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</si>
  <si>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</si>
  <si>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</si>
  <si>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</si>
  <si>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</si>
  <si>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</si>
  <si>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</si>
  <si>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</si>
  <si>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</si>
  <si>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</si>
  <si>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</si>
  <si>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</si>
  <si>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</si>
  <si>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</si>
  <si>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</si>
  <si>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</si>
  <si>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</si>
  <si>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</si>
  <si>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B-507</t>
  </si>
  <si>
    <t>Mr. Jawaharlal Amugothu</t>
  </si>
  <si>
    <t>C-207</t>
  </si>
  <si>
    <t>Mr.Pedapudi Arogya Kumar</t>
  </si>
  <si>
    <t>C-301</t>
  </si>
  <si>
    <t>Mr. K Srirama</t>
  </si>
  <si>
    <t>C-304</t>
  </si>
  <si>
    <t>Mrs. B Jyothi Lakshmi &amp; Mr. B Gopi</t>
  </si>
  <si>
    <t>C-306</t>
  </si>
  <si>
    <t>Mr. A Praveen</t>
  </si>
  <si>
    <t>C-307</t>
  </si>
  <si>
    <t>Mr.Raji Reddy</t>
  </si>
  <si>
    <t>C-405</t>
  </si>
  <si>
    <t>Mr. R Prasad Rao</t>
  </si>
  <si>
    <t>C-501</t>
  </si>
  <si>
    <t>Mr.O.Vasudeva Sharma/Mrs.O.Naga Sudha</t>
  </si>
  <si>
    <t>C-505</t>
  </si>
  <si>
    <t>Mr. M.V.Mohan Rao</t>
  </si>
  <si>
    <t>C-507</t>
  </si>
  <si>
    <t>Mrs. Shylaja Amaram</t>
  </si>
  <si>
    <t>F-303</t>
  </si>
  <si>
    <t>Mr.Syed Akbar Pasha</t>
  </si>
  <si>
    <t>F-306</t>
  </si>
  <si>
    <t>Mrs.T Vaishnavi/Mr.Srujan</t>
  </si>
  <si>
    <t>F-403</t>
  </si>
  <si>
    <t>Mr.Satya Amar Charanjeevarao Vakacharla</t>
  </si>
  <si>
    <t>F-503</t>
  </si>
  <si>
    <t>Mr. Roshan Singh Chouhan</t>
  </si>
  <si>
    <t>TOTAL</t>
  </si>
  <si>
    <t>Customer Reconcilation Statement</t>
  </si>
  <si>
    <t>Area</t>
  </si>
  <si>
    <t>01-04-2019 to 31-12-2019</t>
  </si>
  <si>
    <t>01-01-2020 to 31-03-2020</t>
  </si>
  <si>
    <t>Mrs. Shilpa &amp; Hari Krishna</t>
  </si>
  <si>
    <t>F-305</t>
  </si>
  <si>
    <t>Total sale consideration</t>
  </si>
  <si>
    <t>GST</t>
  </si>
  <si>
    <t>B-302</t>
  </si>
  <si>
    <t>Mr. K A Jayaraj Shekar</t>
  </si>
  <si>
    <t>Mrs. Jyothimayee</t>
  </si>
  <si>
    <t>01-04-2020 to 31-05-2020</t>
  </si>
  <si>
    <t>Statement for period upto Apr &amp; May 2020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</si>
</sst>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[$-409]d/mmm/yy;@"/>
    <numFmt numFmtId="165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 applyBorder="1"/>
    <xf numFmtId="164" fontId="2" fillId="0" borderId="0" xfId="0" quotePrefix="1" applyNumberFormat="1" applyFont="1" applyBorder="1"/>
    <xf numFmtId="43" fontId="2" fillId="0" borderId="0" xfId="1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0" applyNumberFormat="1" applyFont="1" applyBorder="1"/>
    <xf numFmtId="43" fontId="3" fillId="0" borderId="1" xfId="1" applyFont="1" applyBorder="1"/>
    <xf numFmtId="165" fontId="3" fillId="0" borderId="1" xfId="1" applyNumberFormat="1" applyFont="1" applyBorder="1"/>
    <xf numFmtId="0" fontId="2" fillId="0" borderId="1" xfId="0" applyFont="1" applyBorder="1" applyAlignment="1">
      <alignment horizontal="center" wrapText="1"/>
    </xf>
    <xf numFmtId="165" fontId="4" fillId="0" borderId="0" xfId="1" applyNumberFormat="1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 wrapText="1"/>
    </xf>
    <xf numFmtId="165" fontId="4" fillId="0" borderId="0" xfId="0" applyNumberFormat="1" applyFont="1" applyBorder="1"/>
    <xf numFmtId="165" fontId="5" fillId="0" borderId="1" xfId="1" applyNumberFormat="1" applyFont="1" applyBorder="1"/>
  </cellXfs>
  <cellStyles count="6">
    <cellStyle name="Comma" xfId="1" builtinId="3"/>
    <cellStyle name="Comma 2" xfId="2"/>
    <cellStyle name="Normal" xfId="0" builtinId="0"/>
    <cellStyle name="Normal 13" xfId="4"/>
    <cellStyle name="Normal 5" xfId="3"/>
    <cellStyle name="Normal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10" zoomScaleNormal="110" workbookViewId="0">
      <selection activeCell="A5" sqref="A5"/>
    </sheetView>
  </sheetViews>
  <sheetFormatPr defaultRowHeight="12.75"/>
  <cols>
    <col min="1" max="1" width="5.28515625" style="5" customWidth="1"/>
    <col min="2" max="3" width="6.7109375" style="5" customWidth="1"/>
    <col min="4" max="4" width="6.7109375" style="6" hidden="1" customWidth="1"/>
    <col min="5" max="5" width="31.28515625" style="3" customWidth="1"/>
    <col min="6" max="6" width="12.85546875" style="1" bestFit="1" customWidth="1"/>
    <col min="7" max="7" width="9.28515625" style="3" hidden="1" customWidth="1"/>
    <col min="8" max="8" width="9" style="3" hidden="1" customWidth="1"/>
    <col min="9" max="9" width="11.85546875" style="3" bestFit="1" customWidth="1"/>
    <col min="10" max="10" width="11.85546875" style="1" bestFit="1" customWidth="1"/>
    <col min="11" max="11" width="11.85546875" style="1" customWidth="1"/>
    <col min="12" max="12" width="11.85546875" style="1" bestFit="1" customWidth="1"/>
    <col min="13" max="13" width="10.7109375" style="1" hidden="1" customWidth="1"/>
    <col min="14" max="14" width="10.28515625" style="1" bestFit="1" customWidth="1"/>
    <col min="15" max="15" width="12.85546875" style="21" bestFit="1" customWidth="1"/>
    <col min="16" max="16384" width="9.140625" style="1"/>
  </cols>
  <sheetData>
    <row r="1" spans="1:15">
      <c r="A1" s="7" t="s">
        <v>0</v>
      </c>
      <c r="E1" s="7" t="s">
        <v>1</v>
      </c>
      <c r="G1" s="1"/>
      <c r="H1" s="7" t="s">
        <v>3</v>
      </c>
      <c r="I1" s="1" t="s">
        <v>2</v>
      </c>
      <c r="J1" s="1" t="s">
        <v>3</v>
      </c>
    </row>
    <row r="2" spans="1:15">
      <c r="A2" s="7" t="s">
        <v>4</v>
      </c>
      <c r="E2" s="7" t="s">
        <v>5</v>
      </c>
      <c r="G2" s="1"/>
      <c r="H2" s="2">
        <v>43957</v>
      </c>
      <c r="I2" s="1" t="s">
        <v>6</v>
      </c>
      <c r="J2" s="10">
        <v>44005</v>
      </c>
      <c r="K2" s="10"/>
    </row>
    <row r="3" spans="1:15">
      <c r="A3" s="7" t="s">
        <v>123</v>
      </c>
      <c r="E3" s="7"/>
    </row>
    <row r="4" spans="1:15">
      <c r="A4" s="7" t="s">
        <v>135</v>
      </c>
      <c r="F4" s="7"/>
    </row>
    <row r="5" spans="1:15" s="9" customFormat="1" ht="38.25">
      <c r="A5" s="19" t="s">
        <v>7</v>
      </c>
      <c r="B5" s="19" t="s">
        <v>8</v>
      </c>
      <c r="C5" s="19" t="s">
        <v>124</v>
      </c>
      <c r="D5" s="19" t="s">
        <v>9</v>
      </c>
      <c r="E5" s="19" t="s">
        <v>10</v>
      </c>
      <c r="F5" s="19" t="s">
        <v>129</v>
      </c>
      <c r="G5" s="19" t="s">
        <v>11</v>
      </c>
      <c r="H5" s="19" t="s">
        <v>12</v>
      </c>
      <c r="I5" s="19" t="s">
        <v>125</v>
      </c>
      <c r="J5" s="19" t="s">
        <v>126</v>
      </c>
      <c r="K5" s="19" t="s">
        <v>134</v>
      </c>
      <c r="L5" s="19" t="s">
        <v>13</v>
      </c>
      <c r="M5" s="19" t="s">
        <v>14</v>
      </c>
      <c r="N5" s="19" t="s">
        <v>130</v>
      </c>
      <c r="O5" s="22" t="s">
        <v>14</v>
      </c>
    </row>
    <row r="6" spans="1:15">
      <c r="A6" s="5">
        <v>1</v>
      </c>
      <c r="B6" s="5" t="s">
        <v>15</v>
      </c>
      <c r="C6" s="5">
        <v>1360</v>
      </c>
      <c r="D6" s="11">
        <f t="shared" ref="D6:D37" si="0">F6/C6</f>
        <v>4186.0294117647063</v>
      </c>
      <c r="E6" s="1" t="s">
        <v>16</v>
      </c>
      <c r="F6" s="12">
        <v>5693000</v>
      </c>
      <c r="G6" s="3">
        <v>0</v>
      </c>
      <c r="H6" s="3">
        <v>0</v>
      </c>
      <c r="I6" s="12">
        <v>1079000</v>
      </c>
      <c r="J6" s="12">
        <f>440000</f>
        <v>440000</v>
      </c>
      <c r="K6" s="12">
        <v>0</v>
      </c>
      <c r="L6" s="12">
        <f t="shared" ref="L6:L37" si="1">SUM(G6:J6)</f>
        <v>1519000</v>
      </c>
      <c r="M6" s="12">
        <f t="shared" ref="M6:M34" si="2">F6-L6</f>
        <v>4174000</v>
      </c>
      <c r="N6" s="12">
        <v>76000</v>
      </c>
      <c r="O6" s="23">
        <f t="shared" ref="O6:O37" si="3">F6+N6-L6</f>
        <v>4250000</v>
      </c>
    </row>
    <row r="7" spans="1:15">
      <c r="A7" s="5">
        <v>2</v>
      </c>
      <c r="B7" s="5" t="s">
        <v>17</v>
      </c>
      <c r="C7" s="5">
        <v>1360</v>
      </c>
      <c r="D7" s="11">
        <f t="shared" si="0"/>
        <v>4236.0294117647063</v>
      </c>
      <c r="E7" s="1" t="s">
        <v>18</v>
      </c>
      <c r="F7" s="12">
        <v>5761000</v>
      </c>
      <c r="G7" s="3">
        <v>0</v>
      </c>
      <c r="H7" s="3">
        <v>0</v>
      </c>
      <c r="I7" s="12">
        <v>225000</v>
      </c>
      <c r="J7" s="12">
        <v>1306000</v>
      </c>
      <c r="K7" s="12">
        <v>0</v>
      </c>
      <c r="L7" s="12">
        <f t="shared" si="1"/>
        <v>1531000</v>
      </c>
      <c r="M7" s="12">
        <f t="shared" si="2"/>
        <v>4230000</v>
      </c>
      <c r="N7" s="12">
        <v>76550</v>
      </c>
      <c r="O7" s="23">
        <f t="shared" si="3"/>
        <v>4306550</v>
      </c>
    </row>
    <row r="8" spans="1:15">
      <c r="A8" s="5">
        <v>3</v>
      </c>
      <c r="B8" s="5" t="s">
        <v>19</v>
      </c>
      <c r="C8" s="5">
        <v>1360</v>
      </c>
      <c r="D8" s="11">
        <f t="shared" si="0"/>
        <v>3985.294117647059</v>
      </c>
      <c r="E8" s="1" t="s">
        <v>20</v>
      </c>
      <c r="F8" s="12">
        <v>5420000</v>
      </c>
      <c r="G8" s="3">
        <v>0</v>
      </c>
      <c r="H8" s="3">
        <v>0</v>
      </c>
      <c r="I8" s="12">
        <v>1155000</v>
      </c>
      <c r="J8" s="12">
        <v>200000</v>
      </c>
      <c r="K8" s="12">
        <v>0</v>
      </c>
      <c r="L8" s="12">
        <f t="shared" si="1"/>
        <v>1355000</v>
      </c>
      <c r="M8" s="12">
        <f t="shared" si="2"/>
        <v>4065000</v>
      </c>
      <c r="N8" s="12">
        <v>72800</v>
      </c>
      <c r="O8" s="23">
        <f t="shared" si="3"/>
        <v>4137800</v>
      </c>
    </row>
    <row r="9" spans="1:15">
      <c r="A9" s="5">
        <v>4</v>
      </c>
      <c r="B9" s="5" t="s">
        <v>21</v>
      </c>
      <c r="C9" s="5">
        <v>1360</v>
      </c>
      <c r="D9" s="11">
        <f t="shared" si="0"/>
        <v>4085.294117647059</v>
      </c>
      <c r="E9" s="1" t="s">
        <v>22</v>
      </c>
      <c r="F9" s="12">
        <v>5556000</v>
      </c>
      <c r="G9" s="3">
        <v>0</v>
      </c>
      <c r="H9" s="3">
        <v>0</v>
      </c>
      <c r="I9" s="12">
        <v>1059000</v>
      </c>
      <c r="J9" s="12">
        <v>430000</v>
      </c>
      <c r="K9" s="12">
        <v>0</v>
      </c>
      <c r="L9" s="12">
        <f t="shared" si="1"/>
        <v>1489000</v>
      </c>
      <c r="M9" s="12">
        <f t="shared" si="2"/>
        <v>4067000</v>
      </c>
      <c r="N9" s="12">
        <v>72800</v>
      </c>
      <c r="O9" s="23">
        <f t="shared" si="3"/>
        <v>4139800</v>
      </c>
    </row>
    <row r="10" spans="1:15">
      <c r="A10" s="5">
        <v>5</v>
      </c>
      <c r="B10" s="5" t="s">
        <v>23</v>
      </c>
      <c r="C10" s="5">
        <v>1360</v>
      </c>
      <c r="D10" s="11">
        <f t="shared" si="0"/>
        <v>3524.2647058823532</v>
      </c>
      <c r="E10" s="1" t="s">
        <v>24</v>
      </c>
      <c r="F10" s="12">
        <v>4793000</v>
      </c>
      <c r="G10" s="3">
        <v>0</v>
      </c>
      <c r="H10" s="3">
        <v>0</v>
      </c>
      <c r="I10" s="12">
        <v>279000</v>
      </c>
      <c r="J10" s="12">
        <v>341000</v>
      </c>
      <c r="K10" s="12">
        <v>0</v>
      </c>
      <c r="L10" s="12">
        <f t="shared" si="1"/>
        <v>620000</v>
      </c>
      <c r="M10" s="12">
        <f t="shared" si="2"/>
        <v>4173000</v>
      </c>
      <c r="N10" s="12">
        <v>31000</v>
      </c>
      <c r="O10" s="23">
        <f t="shared" si="3"/>
        <v>4204000</v>
      </c>
    </row>
    <row r="11" spans="1:15">
      <c r="A11" s="5">
        <v>6</v>
      </c>
      <c r="B11" s="5" t="s">
        <v>25</v>
      </c>
      <c r="C11" s="5">
        <v>1360</v>
      </c>
      <c r="D11" s="11">
        <f t="shared" si="0"/>
        <v>4085.294117647059</v>
      </c>
      <c r="E11" s="1" t="s">
        <v>26</v>
      </c>
      <c r="F11" s="12">
        <v>5556000</v>
      </c>
      <c r="G11" s="3">
        <v>0</v>
      </c>
      <c r="H11" s="3">
        <v>0</v>
      </c>
      <c r="I11" s="12">
        <v>1059000</v>
      </c>
      <c r="J11" s="12">
        <v>430000</v>
      </c>
      <c r="K11" s="12">
        <v>0</v>
      </c>
      <c r="L11" s="12">
        <f t="shared" si="1"/>
        <v>1489000</v>
      </c>
      <c r="M11" s="12">
        <f t="shared" si="2"/>
        <v>4067000</v>
      </c>
      <c r="N11" s="12">
        <v>74450</v>
      </c>
      <c r="O11" s="23">
        <f t="shared" si="3"/>
        <v>4141450</v>
      </c>
    </row>
    <row r="12" spans="1:15">
      <c r="A12" s="5">
        <v>7</v>
      </c>
      <c r="B12" s="5" t="s">
        <v>27</v>
      </c>
      <c r="C12" s="5">
        <v>1360</v>
      </c>
      <c r="D12" s="11">
        <f t="shared" si="0"/>
        <v>4384.5588235294117</v>
      </c>
      <c r="E12" s="1" t="s">
        <v>127</v>
      </c>
      <c r="F12" s="12">
        <v>5963000</v>
      </c>
      <c r="G12" s="3">
        <v>0</v>
      </c>
      <c r="H12" s="3">
        <v>0</v>
      </c>
      <c r="I12" s="12">
        <v>0</v>
      </c>
      <c r="J12" s="12">
        <v>0</v>
      </c>
      <c r="K12" s="12">
        <v>0</v>
      </c>
      <c r="L12" s="12">
        <f t="shared" si="1"/>
        <v>0</v>
      </c>
      <c r="M12" s="12">
        <f t="shared" si="2"/>
        <v>5963000</v>
      </c>
      <c r="N12" s="12">
        <v>0</v>
      </c>
      <c r="O12" s="23">
        <f t="shared" si="3"/>
        <v>5963000</v>
      </c>
    </row>
    <row r="13" spans="1:15">
      <c r="A13" s="5">
        <v>8</v>
      </c>
      <c r="B13" s="5" t="s">
        <v>28</v>
      </c>
      <c r="C13" s="5">
        <v>1360</v>
      </c>
      <c r="D13" s="11">
        <f t="shared" si="0"/>
        <v>3562.5</v>
      </c>
      <c r="E13" s="1" t="s">
        <v>29</v>
      </c>
      <c r="F13" s="12">
        <v>4845000</v>
      </c>
      <c r="G13" s="3">
        <v>0</v>
      </c>
      <c r="H13" s="3">
        <v>0</v>
      </c>
      <c r="I13" s="12">
        <v>225000</v>
      </c>
      <c r="J13" s="12">
        <v>446000</v>
      </c>
      <c r="K13" s="12">
        <v>0</v>
      </c>
      <c r="L13" s="12">
        <f t="shared" si="1"/>
        <v>671000</v>
      </c>
      <c r="M13" s="12">
        <f t="shared" si="2"/>
        <v>4174000</v>
      </c>
      <c r="N13" s="12">
        <v>33550</v>
      </c>
      <c r="O13" s="23">
        <f t="shared" si="3"/>
        <v>4207550</v>
      </c>
    </row>
    <row r="14" spans="1:15">
      <c r="A14" s="5">
        <v>9</v>
      </c>
      <c r="B14" s="5" t="s">
        <v>30</v>
      </c>
      <c r="C14" s="5">
        <v>1360</v>
      </c>
      <c r="D14" s="11">
        <f t="shared" si="0"/>
        <v>4085.294117647059</v>
      </c>
      <c r="E14" s="1" t="s">
        <v>31</v>
      </c>
      <c r="F14" s="12">
        <v>5556000</v>
      </c>
      <c r="G14" s="3">
        <v>0</v>
      </c>
      <c r="H14" s="3">
        <v>0</v>
      </c>
      <c r="I14" s="12">
        <v>834000</v>
      </c>
      <c r="J14" s="12">
        <v>655000</v>
      </c>
      <c r="K14" s="12">
        <v>0</v>
      </c>
      <c r="L14" s="12">
        <f t="shared" si="1"/>
        <v>1489000</v>
      </c>
      <c r="M14" s="12">
        <f t="shared" si="2"/>
        <v>4067000</v>
      </c>
      <c r="N14" s="12">
        <v>74450</v>
      </c>
      <c r="O14" s="23">
        <f t="shared" si="3"/>
        <v>4141450</v>
      </c>
    </row>
    <row r="15" spans="1:15">
      <c r="A15" s="5">
        <v>10</v>
      </c>
      <c r="B15" s="5" t="s">
        <v>32</v>
      </c>
      <c r="C15" s="5">
        <v>1360</v>
      </c>
      <c r="D15" s="11">
        <f t="shared" si="0"/>
        <v>4085.294117647059</v>
      </c>
      <c r="E15" s="1" t="s">
        <v>33</v>
      </c>
      <c r="F15" s="12">
        <v>5556000</v>
      </c>
      <c r="G15" s="3">
        <v>0</v>
      </c>
      <c r="H15" s="3">
        <v>0</v>
      </c>
      <c r="I15" s="12">
        <v>1059000</v>
      </c>
      <c r="J15" s="12">
        <v>430000</v>
      </c>
      <c r="K15" s="12">
        <v>0</v>
      </c>
      <c r="L15" s="12">
        <f t="shared" si="1"/>
        <v>1489000</v>
      </c>
      <c r="M15" s="12">
        <f t="shared" si="2"/>
        <v>4067000</v>
      </c>
      <c r="N15" s="12">
        <v>74450</v>
      </c>
      <c r="O15" s="23">
        <f t="shared" si="3"/>
        <v>4141450</v>
      </c>
    </row>
    <row r="16" spans="1:15">
      <c r="A16" s="5">
        <v>11</v>
      </c>
      <c r="B16" s="5" t="s">
        <v>34</v>
      </c>
      <c r="C16" s="5">
        <v>1360</v>
      </c>
      <c r="D16" s="11">
        <f t="shared" si="0"/>
        <v>3985.294117647059</v>
      </c>
      <c r="E16" s="1" t="s">
        <v>35</v>
      </c>
      <c r="F16" s="12">
        <v>5420000</v>
      </c>
      <c r="G16" s="3">
        <v>0</v>
      </c>
      <c r="H16" s="3">
        <v>0</v>
      </c>
      <c r="I16" s="12">
        <v>1038000</v>
      </c>
      <c r="J16" s="12">
        <v>418000</v>
      </c>
      <c r="K16" s="12">
        <v>0</v>
      </c>
      <c r="L16" s="12">
        <f t="shared" si="1"/>
        <v>1456000</v>
      </c>
      <c r="M16" s="12">
        <f t="shared" si="2"/>
        <v>3964000</v>
      </c>
      <c r="N16" s="12">
        <v>72800</v>
      </c>
      <c r="O16" s="23">
        <f t="shared" si="3"/>
        <v>4036800</v>
      </c>
    </row>
    <row r="17" spans="1:15">
      <c r="A17" s="5">
        <v>12</v>
      </c>
      <c r="B17" s="5" t="s">
        <v>36</v>
      </c>
      <c r="C17" s="5">
        <v>1360</v>
      </c>
      <c r="D17" s="11">
        <f t="shared" si="0"/>
        <v>3885.294117647059</v>
      </c>
      <c r="E17" s="1" t="s">
        <v>37</v>
      </c>
      <c r="F17" s="12">
        <v>5284000</v>
      </c>
      <c r="G17" s="3">
        <v>0</v>
      </c>
      <c r="H17" s="3">
        <v>0</v>
      </c>
      <c r="I17" s="12">
        <v>1025000</v>
      </c>
      <c r="J17" s="12">
        <v>410000</v>
      </c>
      <c r="K17" s="12">
        <v>0</v>
      </c>
      <c r="L17" s="12">
        <f t="shared" si="1"/>
        <v>1435000</v>
      </c>
      <c r="M17" s="12">
        <f t="shared" si="2"/>
        <v>3849000</v>
      </c>
      <c r="N17" s="12">
        <v>71350</v>
      </c>
      <c r="O17" s="23">
        <f t="shared" si="3"/>
        <v>3920350</v>
      </c>
    </row>
    <row r="18" spans="1:15">
      <c r="A18" s="5">
        <v>13</v>
      </c>
      <c r="B18" s="5" t="s">
        <v>38</v>
      </c>
      <c r="C18" s="5">
        <v>1360</v>
      </c>
      <c r="D18" s="11">
        <f t="shared" si="0"/>
        <v>3885.294117647059</v>
      </c>
      <c r="E18" s="1" t="s">
        <v>39</v>
      </c>
      <c r="F18" s="12">
        <v>5284000</v>
      </c>
      <c r="G18" s="3">
        <v>0</v>
      </c>
      <c r="H18" s="3">
        <v>0</v>
      </c>
      <c r="I18" s="12">
        <v>925000</v>
      </c>
      <c r="J18" s="12">
        <v>400000</v>
      </c>
      <c r="K18" s="12">
        <v>0</v>
      </c>
      <c r="L18" s="12">
        <f t="shared" si="1"/>
        <v>1325000</v>
      </c>
      <c r="M18" s="12">
        <f t="shared" si="2"/>
        <v>3959000</v>
      </c>
      <c r="N18" s="12">
        <v>71350</v>
      </c>
      <c r="O18" s="23">
        <f t="shared" si="3"/>
        <v>4030350</v>
      </c>
    </row>
    <row r="19" spans="1:15">
      <c r="A19" s="5">
        <v>14</v>
      </c>
      <c r="B19" s="5" t="s">
        <v>40</v>
      </c>
      <c r="C19" s="5">
        <v>1360</v>
      </c>
      <c r="D19" s="11">
        <f t="shared" si="0"/>
        <v>4185.2941176470586</v>
      </c>
      <c r="E19" s="1" t="s">
        <v>41</v>
      </c>
      <c r="F19" s="12">
        <v>5692000</v>
      </c>
      <c r="G19" s="3">
        <v>0</v>
      </c>
      <c r="H19" s="3">
        <v>0</v>
      </c>
      <c r="I19" s="12">
        <v>1079000</v>
      </c>
      <c r="J19" s="12">
        <v>441000</v>
      </c>
      <c r="K19" s="12">
        <v>0</v>
      </c>
      <c r="L19" s="12">
        <f t="shared" si="1"/>
        <v>1520000</v>
      </c>
      <c r="M19" s="12">
        <f t="shared" si="2"/>
        <v>4172000</v>
      </c>
      <c r="N19" s="12">
        <v>76000</v>
      </c>
      <c r="O19" s="23">
        <f t="shared" si="3"/>
        <v>4248000</v>
      </c>
    </row>
    <row r="20" spans="1:15">
      <c r="A20" s="5">
        <v>15</v>
      </c>
      <c r="B20" s="5" t="s">
        <v>42</v>
      </c>
      <c r="C20" s="5">
        <v>1360</v>
      </c>
      <c r="D20" s="11">
        <f t="shared" si="0"/>
        <v>3885.294117647059</v>
      </c>
      <c r="E20" s="1" t="s">
        <v>43</v>
      </c>
      <c r="F20" s="12">
        <v>5284000</v>
      </c>
      <c r="G20" s="3">
        <v>0</v>
      </c>
      <c r="H20" s="3">
        <v>0</v>
      </c>
      <c r="I20" s="12">
        <v>1017000</v>
      </c>
      <c r="J20" s="12">
        <v>410000</v>
      </c>
      <c r="K20" s="12">
        <v>0</v>
      </c>
      <c r="L20" s="12">
        <f t="shared" si="1"/>
        <v>1427000</v>
      </c>
      <c r="M20" s="12">
        <f t="shared" si="2"/>
        <v>3857000</v>
      </c>
      <c r="N20" s="12">
        <v>71350</v>
      </c>
      <c r="O20" s="23">
        <f t="shared" si="3"/>
        <v>3928350</v>
      </c>
    </row>
    <row r="21" spans="1:15">
      <c r="A21" s="5">
        <v>16</v>
      </c>
      <c r="B21" s="5" t="s">
        <v>44</v>
      </c>
      <c r="C21" s="5">
        <v>1360</v>
      </c>
      <c r="D21" s="11">
        <f t="shared" si="0"/>
        <v>4035.294117647059</v>
      </c>
      <c r="E21" s="1" t="s">
        <v>45</v>
      </c>
      <c r="F21" s="12">
        <v>5488000</v>
      </c>
      <c r="G21" s="3">
        <v>0</v>
      </c>
      <c r="H21" s="3">
        <v>0</v>
      </c>
      <c r="I21" s="12">
        <v>1048000</v>
      </c>
      <c r="J21" s="12">
        <v>424000</v>
      </c>
      <c r="K21" s="12">
        <v>0</v>
      </c>
      <c r="L21" s="12">
        <f t="shared" si="1"/>
        <v>1472000</v>
      </c>
      <c r="M21" s="12">
        <f t="shared" si="2"/>
        <v>4016000</v>
      </c>
      <c r="N21" s="12">
        <v>73600</v>
      </c>
      <c r="O21" s="23">
        <f t="shared" si="3"/>
        <v>4089600</v>
      </c>
    </row>
    <row r="22" spans="1:15" ht="12" customHeight="1">
      <c r="A22" s="5">
        <v>17</v>
      </c>
      <c r="B22" s="5" t="s">
        <v>46</v>
      </c>
      <c r="C22" s="5">
        <v>1360</v>
      </c>
      <c r="D22" s="11">
        <f t="shared" si="0"/>
        <v>4236.0294117647063</v>
      </c>
      <c r="E22" s="1" t="s">
        <v>47</v>
      </c>
      <c r="F22" s="12">
        <v>5761000</v>
      </c>
      <c r="G22" s="3">
        <v>0</v>
      </c>
      <c r="H22" s="3">
        <v>0</v>
      </c>
      <c r="I22" s="12">
        <v>675116</v>
      </c>
      <c r="J22" s="12">
        <v>200000</v>
      </c>
      <c r="K22" s="12">
        <v>0</v>
      </c>
      <c r="L22" s="12">
        <f t="shared" si="1"/>
        <v>875116</v>
      </c>
      <c r="M22" s="12">
        <f t="shared" si="2"/>
        <v>4885884</v>
      </c>
      <c r="N22" s="12">
        <v>53200</v>
      </c>
      <c r="O22" s="23">
        <f t="shared" si="3"/>
        <v>4939084</v>
      </c>
    </row>
    <row r="23" spans="1:15">
      <c r="A23" s="5">
        <v>18</v>
      </c>
      <c r="B23" s="5" t="s">
        <v>48</v>
      </c>
      <c r="C23" s="5">
        <v>1360</v>
      </c>
      <c r="D23" s="11">
        <f t="shared" si="0"/>
        <v>4284.5588235294117</v>
      </c>
      <c r="E23" s="1" t="s">
        <v>49</v>
      </c>
      <c r="F23" s="12">
        <v>5827000</v>
      </c>
      <c r="G23" s="3">
        <v>0</v>
      </c>
      <c r="H23" s="3">
        <v>0</v>
      </c>
      <c r="I23" s="12">
        <v>1099000</v>
      </c>
      <c r="J23" s="12">
        <v>453000</v>
      </c>
      <c r="K23" s="12">
        <v>0</v>
      </c>
      <c r="L23" s="12">
        <f t="shared" si="1"/>
        <v>1552000</v>
      </c>
      <c r="M23" s="12">
        <f t="shared" si="2"/>
        <v>4275000</v>
      </c>
      <c r="N23" s="12">
        <v>77600</v>
      </c>
      <c r="O23" s="23">
        <f t="shared" si="3"/>
        <v>4352600</v>
      </c>
    </row>
    <row r="24" spans="1:15">
      <c r="A24" s="5">
        <v>19</v>
      </c>
      <c r="B24" s="5" t="s">
        <v>50</v>
      </c>
      <c r="C24" s="5">
        <v>1360</v>
      </c>
      <c r="D24" s="11">
        <f t="shared" si="0"/>
        <v>4085.294117647059</v>
      </c>
      <c r="E24" s="1" t="s">
        <v>51</v>
      </c>
      <c r="F24" s="12">
        <v>5556000</v>
      </c>
      <c r="G24" s="3">
        <v>0</v>
      </c>
      <c r="H24" s="3">
        <v>0</v>
      </c>
      <c r="I24" s="12">
        <v>1059000</v>
      </c>
      <c r="J24" s="12">
        <v>430000</v>
      </c>
      <c r="K24" s="12">
        <v>0</v>
      </c>
      <c r="L24" s="12">
        <f t="shared" si="1"/>
        <v>1489000</v>
      </c>
      <c r="M24" s="12">
        <f t="shared" si="2"/>
        <v>4067000</v>
      </c>
      <c r="N24" s="12">
        <v>74450</v>
      </c>
      <c r="O24" s="23">
        <f t="shared" si="3"/>
        <v>4141450</v>
      </c>
    </row>
    <row r="25" spans="1:15">
      <c r="A25" s="5">
        <v>20</v>
      </c>
      <c r="B25" s="5" t="s">
        <v>52</v>
      </c>
      <c r="C25" s="5">
        <v>1360</v>
      </c>
      <c r="D25" s="11">
        <f t="shared" si="0"/>
        <v>3562.5</v>
      </c>
      <c r="E25" s="1" t="s">
        <v>53</v>
      </c>
      <c r="F25" s="12">
        <v>4845000</v>
      </c>
      <c r="G25" s="3">
        <v>0</v>
      </c>
      <c r="H25" s="3">
        <v>0</v>
      </c>
      <c r="I25" s="12">
        <v>225000</v>
      </c>
      <c r="J25" s="12">
        <v>446000</v>
      </c>
      <c r="K25" s="12">
        <v>0</v>
      </c>
      <c r="L25" s="12">
        <f t="shared" si="1"/>
        <v>671000</v>
      </c>
      <c r="M25" s="12">
        <f t="shared" si="2"/>
        <v>4174000</v>
      </c>
      <c r="N25" s="12">
        <v>33550</v>
      </c>
      <c r="O25" s="23">
        <f t="shared" si="3"/>
        <v>4207550</v>
      </c>
    </row>
    <row r="26" spans="1:15">
      <c r="A26" s="5">
        <v>21</v>
      </c>
      <c r="B26" s="5" t="s">
        <v>54</v>
      </c>
      <c r="C26" s="5">
        <v>1360</v>
      </c>
      <c r="D26" s="11">
        <f t="shared" si="0"/>
        <v>3985.294117647059</v>
      </c>
      <c r="E26" s="1" t="s">
        <v>55</v>
      </c>
      <c r="F26" s="12">
        <v>5420000</v>
      </c>
      <c r="G26" s="3">
        <v>0</v>
      </c>
      <c r="H26" s="3">
        <v>0</v>
      </c>
      <c r="I26" s="12">
        <v>1456000</v>
      </c>
      <c r="J26" s="12">
        <v>0</v>
      </c>
      <c r="K26" s="12">
        <v>0</v>
      </c>
      <c r="L26" s="12">
        <f t="shared" si="1"/>
        <v>1456000</v>
      </c>
      <c r="M26" s="12">
        <f t="shared" si="2"/>
        <v>3964000</v>
      </c>
      <c r="N26" s="12">
        <v>72800</v>
      </c>
      <c r="O26" s="23">
        <f t="shared" si="3"/>
        <v>4036800</v>
      </c>
    </row>
    <row r="27" spans="1:15">
      <c r="A27" s="5">
        <v>22</v>
      </c>
      <c r="B27" s="5" t="s">
        <v>56</v>
      </c>
      <c r="C27" s="5">
        <v>1360</v>
      </c>
      <c r="D27" s="11">
        <f t="shared" si="0"/>
        <v>3394.8529411764707</v>
      </c>
      <c r="E27" s="1" t="s">
        <v>57</v>
      </c>
      <c r="F27" s="12">
        <v>4617000</v>
      </c>
      <c r="G27" s="3">
        <v>0</v>
      </c>
      <c r="H27" s="3">
        <v>0</v>
      </c>
      <c r="I27" s="12">
        <v>225000</v>
      </c>
      <c r="J27" s="12">
        <v>10000</v>
      </c>
      <c r="K27" s="12">
        <v>0</v>
      </c>
      <c r="L27" s="12">
        <f t="shared" si="1"/>
        <v>235000</v>
      </c>
      <c r="M27" s="12">
        <f t="shared" si="2"/>
        <v>4382000</v>
      </c>
      <c r="N27" s="12">
        <v>11750</v>
      </c>
      <c r="O27" s="23">
        <f t="shared" si="3"/>
        <v>4393750</v>
      </c>
    </row>
    <row r="28" spans="1:15">
      <c r="A28" s="5">
        <v>23</v>
      </c>
      <c r="B28" s="5" t="s">
        <v>58</v>
      </c>
      <c r="C28" s="5">
        <v>1360</v>
      </c>
      <c r="D28" s="11">
        <f t="shared" si="0"/>
        <v>4236.0294117647063</v>
      </c>
      <c r="E28" s="1" t="s">
        <v>59</v>
      </c>
      <c r="F28" s="12">
        <v>5761000</v>
      </c>
      <c r="G28" s="3">
        <v>0</v>
      </c>
      <c r="H28" s="3">
        <v>0</v>
      </c>
      <c r="I28" s="12">
        <v>225000</v>
      </c>
      <c r="J28" s="12">
        <v>839000</v>
      </c>
      <c r="K28" s="12">
        <v>0</v>
      </c>
      <c r="L28" s="12">
        <f t="shared" si="1"/>
        <v>1064000</v>
      </c>
      <c r="M28" s="12">
        <f t="shared" si="2"/>
        <v>4697000</v>
      </c>
      <c r="N28" s="12">
        <v>53200</v>
      </c>
      <c r="O28" s="23">
        <f t="shared" si="3"/>
        <v>4750200</v>
      </c>
    </row>
    <row r="29" spans="1:15">
      <c r="A29" s="5">
        <v>24</v>
      </c>
      <c r="B29" s="5" t="s">
        <v>60</v>
      </c>
      <c r="C29" s="5">
        <v>1360</v>
      </c>
      <c r="D29" s="11">
        <f t="shared" si="0"/>
        <v>3885.294117647059</v>
      </c>
      <c r="E29" s="1" t="s">
        <v>61</v>
      </c>
      <c r="F29" s="12">
        <v>5284000</v>
      </c>
      <c r="G29" s="3">
        <v>0</v>
      </c>
      <c r="H29" s="3">
        <v>0</v>
      </c>
      <c r="I29" s="12">
        <v>1017000</v>
      </c>
      <c r="J29" s="12">
        <v>410000</v>
      </c>
      <c r="K29" s="12">
        <v>0</v>
      </c>
      <c r="L29" s="12">
        <f t="shared" si="1"/>
        <v>1427000</v>
      </c>
      <c r="M29" s="12">
        <f t="shared" si="2"/>
        <v>3857000</v>
      </c>
      <c r="N29" s="12">
        <v>71350</v>
      </c>
      <c r="O29" s="23">
        <f t="shared" si="3"/>
        <v>3928350</v>
      </c>
    </row>
    <row r="30" spans="1:15">
      <c r="A30" s="5">
        <v>25</v>
      </c>
      <c r="B30" s="5" t="s">
        <v>62</v>
      </c>
      <c r="C30" s="5">
        <v>1660</v>
      </c>
      <c r="D30" s="11">
        <f t="shared" si="0"/>
        <v>4215.060240963855</v>
      </c>
      <c r="E30" s="1" t="s">
        <v>63</v>
      </c>
      <c r="F30" s="12">
        <v>6997000</v>
      </c>
      <c r="G30" s="3">
        <v>0</v>
      </c>
      <c r="H30" s="3">
        <v>0</v>
      </c>
      <c r="I30" s="12">
        <v>0</v>
      </c>
      <c r="J30" s="12">
        <v>225000</v>
      </c>
      <c r="K30" s="12">
        <v>0</v>
      </c>
      <c r="L30" s="12">
        <f t="shared" si="1"/>
        <v>225000</v>
      </c>
      <c r="M30" s="12">
        <f t="shared" si="2"/>
        <v>6772000</v>
      </c>
      <c r="N30" s="12">
        <v>11250</v>
      </c>
      <c r="O30" s="23">
        <f t="shared" si="3"/>
        <v>6783250</v>
      </c>
    </row>
    <row r="31" spans="1:15">
      <c r="A31" s="5">
        <v>26</v>
      </c>
      <c r="B31" s="5" t="s">
        <v>64</v>
      </c>
      <c r="C31" s="5">
        <v>1660</v>
      </c>
      <c r="D31" s="11">
        <f t="shared" si="0"/>
        <v>4246.9879518072294</v>
      </c>
      <c r="E31" s="1" t="s">
        <v>65</v>
      </c>
      <c r="F31" s="12">
        <v>7050000</v>
      </c>
      <c r="G31" s="3">
        <v>0</v>
      </c>
      <c r="H31" s="3">
        <v>0</v>
      </c>
      <c r="I31" s="12">
        <v>225000</v>
      </c>
      <c r="J31" s="12">
        <v>1057000</v>
      </c>
      <c r="K31" s="12">
        <v>0</v>
      </c>
      <c r="L31" s="12">
        <f t="shared" si="1"/>
        <v>1282000</v>
      </c>
      <c r="M31" s="12">
        <f t="shared" si="2"/>
        <v>5768000</v>
      </c>
      <c r="N31" s="12">
        <v>203300</v>
      </c>
      <c r="O31" s="23">
        <f t="shared" si="3"/>
        <v>5971300</v>
      </c>
    </row>
    <row r="32" spans="1:15">
      <c r="A32" s="5">
        <v>27</v>
      </c>
      <c r="B32" s="5" t="s">
        <v>66</v>
      </c>
      <c r="C32" s="5">
        <v>1660</v>
      </c>
      <c r="D32" s="11">
        <f t="shared" si="0"/>
        <v>4216.265060240964</v>
      </c>
      <c r="E32" s="1" t="s">
        <v>67</v>
      </c>
      <c r="F32" s="12">
        <v>6999000</v>
      </c>
      <c r="G32" s="3">
        <v>0</v>
      </c>
      <c r="H32" s="3">
        <v>0</v>
      </c>
      <c r="I32" s="12">
        <v>875000</v>
      </c>
      <c r="J32" s="12">
        <v>624000</v>
      </c>
      <c r="K32" s="12">
        <v>0</v>
      </c>
      <c r="L32" s="12">
        <f t="shared" si="1"/>
        <v>1499000</v>
      </c>
      <c r="M32" s="12">
        <f t="shared" si="2"/>
        <v>5500000</v>
      </c>
      <c r="N32" s="12">
        <v>201850</v>
      </c>
      <c r="O32" s="23">
        <f t="shared" si="3"/>
        <v>5701850</v>
      </c>
    </row>
    <row r="33" spans="1:15">
      <c r="A33" s="5">
        <v>28</v>
      </c>
      <c r="B33" s="5" t="s">
        <v>68</v>
      </c>
      <c r="C33" s="5">
        <v>1660</v>
      </c>
      <c r="D33" s="11">
        <f t="shared" si="0"/>
        <v>4015.0602409638554</v>
      </c>
      <c r="E33" s="1" t="s">
        <v>69</v>
      </c>
      <c r="F33" s="12">
        <v>6665000</v>
      </c>
      <c r="G33" s="3">
        <v>0</v>
      </c>
      <c r="H33" s="3">
        <v>0</v>
      </c>
      <c r="I33" s="12">
        <v>1225000</v>
      </c>
      <c r="J33" s="12">
        <v>2864001</v>
      </c>
      <c r="K33" s="12">
        <v>0</v>
      </c>
      <c r="L33" s="12">
        <f t="shared" si="1"/>
        <v>4089001</v>
      </c>
      <c r="M33" s="12">
        <f t="shared" si="2"/>
        <v>2575999</v>
      </c>
      <c r="N33" s="12">
        <v>192250</v>
      </c>
      <c r="O33" s="23">
        <f t="shared" si="3"/>
        <v>2768249</v>
      </c>
    </row>
    <row r="34" spans="1:15">
      <c r="A34" s="5">
        <v>29</v>
      </c>
      <c r="B34" s="5" t="s">
        <v>70</v>
      </c>
      <c r="C34" s="5">
        <v>1660</v>
      </c>
      <c r="D34" s="11">
        <f t="shared" si="0"/>
        <v>3815.0602409638554</v>
      </c>
      <c r="E34" s="1" t="s">
        <v>71</v>
      </c>
      <c r="F34" s="12">
        <v>6333000</v>
      </c>
      <c r="G34" s="3">
        <v>0</v>
      </c>
      <c r="H34" s="3">
        <v>0</v>
      </c>
      <c r="I34" s="12">
        <v>1175000</v>
      </c>
      <c r="J34" s="12">
        <v>496000</v>
      </c>
      <c r="K34" s="12">
        <v>0</v>
      </c>
      <c r="L34" s="12">
        <f t="shared" si="1"/>
        <v>1671000</v>
      </c>
      <c r="M34" s="12">
        <f t="shared" si="2"/>
        <v>4662000</v>
      </c>
      <c r="N34" s="12">
        <v>83550</v>
      </c>
      <c r="O34" s="23">
        <f t="shared" si="3"/>
        <v>4745550</v>
      </c>
    </row>
    <row r="35" spans="1:15">
      <c r="A35" s="5">
        <v>30</v>
      </c>
      <c r="B35" s="5" t="s">
        <v>131</v>
      </c>
      <c r="C35" s="5">
        <v>1660</v>
      </c>
      <c r="D35" s="11">
        <f t="shared" si="0"/>
        <v>4215.060240963855</v>
      </c>
      <c r="E35" s="1" t="s">
        <v>132</v>
      </c>
      <c r="F35" s="12">
        <v>6997000</v>
      </c>
      <c r="I35" s="12"/>
      <c r="J35" s="12">
        <v>175000</v>
      </c>
      <c r="K35" s="12">
        <v>0</v>
      </c>
      <c r="L35" s="12">
        <f t="shared" si="1"/>
        <v>175000</v>
      </c>
      <c r="M35" s="12"/>
      <c r="N35" s="12">
        <v>0</v>
      </c>
      <c r="O35" s="23">
        <f t="shared" si="3"/>
        <v>6822000</v>
      </c>
    </row>
    <row r="36" spans="1:15">
      <c r="A36" s="5">
        <v>31</v>
      </c>
      <c r="B36" s="5" t="s">
        <v>72</v>
      </c>
      <c r="C36" s="5">
        <v>1660</v>
      </c>
      <c r="D36" s="11">
        <f t="shared" si="0"/>
        <v>3481.9277108433735</v>
      </c>
      <c r="E36" s="1" t="s">
        <v>73</v>
      </c>
      <c r="F36" s="12">
        <v>5780000</v>
      </c>
      <c r="G36" s="3">
        <v>0</v>
      </c>
      <c r="H36" s="3">
        <v>0</v>
      </c>
      <c r="I36" s="12">
        <v>1272000</v>
      </c>
      <c r="J36" s="12">
        <v>50000</v>
      </c>
      <c r="K36" s="12">
        <v>0</v>
      </c>
      <c r="L36" s="12">
        <f t="shared" si="1"/>
        <v>1322000</v>
      </c>
      <c r="M36" s="12">
        <f t="shared" ref="M36:M58" si="4">F36-L36</f>
        <v>4458000</v>
      </c>
      <c r="N36" s="12">
        <v>63600</v>
      </c>
      <c r="O36" s="23">
        <f t="shared" si="3"/>
        <v>4521600</v>
      </c>
    </row>
    <row r="37" spans="1:15">
      <c r="A37" s="5">
        <v>32</v>
      </c>
      <c r="B37" s="5" t="s">
        <v>74</v>
      </c>
      <c r="C37" s="5">
        <v>1660</v>
      </c>
      <c r="D37" s="11">
        <f t="shared" si="0"/>
        <v>4095.7831325301204</v>
      </c>
      <c r="E37" s="1" t="s">
        <v>75</v>
      </c>
      <c r="F37" s="12">
        <v>6799000</v>
      </c>
      <c r="G37" s="3">
        <v>0</v>
      </c>
      <c r="H37" s="3">
        <v>0</v>
      </c>
      <c r="I37" s="12">
        <v>1225000</v>
      </c>
      <c r="J37" s="12">
        <v>554000</v>
      </c>
      <c r="K37" s="12">
        <v>0</v>
      </c>
      <c r="L37" s="12">
        <f t="shared" si="1"/>
        <v>1779000</v>
      </c>
      <c r="M37" s="12">
        <f t="shared" si="4"/>
        <v>5020000</v>
      </c>
      <c r="N37" s="12">
        <v>88950</v>
      </c>
      <c r="O37" s="23">
        <f t="shared" si="3"/>
        <v>5108950</v>
      </c>
    </row>
    <row r="38" spans="1:15">
      <c r="A38" s="5">
        <v>33</v>
      </c>
      <c r="B38" s="5" t="s">
        <v>76</v>
      </c>
      <c r="C38" s="5">
        <v>1660</v>
      </c>
      <c r="D38" s="11">
        <f t="shared" ref="D38:D62" si="5">F38/C38</f>
        <v>3815.0602409638554</v>
      </c>
      <c r="E38" s="1" t="s">
        <v>77</v>
      </c>
      <c r="F38" s="12">
        <v>6333000</v>
      </c>
      <c r="G38" s="3">
        <v>0</v>
      </c>
      <c r="H38" s="3">
        <v>0</v>
      </c>
      <c r="I38" s="12">
        <v>1175000</v>
      </c>
      <c r="J38" s="12">
        <v>496000</v>
      </c>
      <c r="K38" s="12">
        <v>0</v>
      </c>
      <c r="L38" s="12">
        <f t="shared" ref="L38:L61" si="6">SUM(G38:J38)</f>
        <v>1671000</v>
      </c>
      <c r="M38" s="12">
        <f t="shared" si="4"/>
        <v>4662000</v>
      </c>
      <c r="N38" s="12">
        <v>83550</v>
      </c>
      <c r="O38" s="23">
        <f t="shared" ref="O38:O61" si="7">F38+N38-L38</f>
        <v>4745550</v>
      </c>
    </row>
    <row r="39" spans="1:15">
      <c r="A39" s="5">
        <v>34</v>
      </c>
      <c r="B39" s="5" t="s">
        <v>78</v>
      </c>
      <c r="C39" s="5">
        <v>1660</v>
      </c>
      <c r="D39" s="11">
        <f t="shared" si="5"/>
        <v>4116.265060240964</v>
      </c>
      <c r="E39" s="1" t="s">
        <v>79</v>
      </c>
      <c r="F39" s="12">
        <v>6833000</v>
      </c>
      <c r="G39" s="3">
        <v>0</v>
      </c>
      <c r="H39" s="3">
        <v>0</v>
      </c>
      <c r="I39" s="12">
        <v>1250000</v>
      </c>
      <c r="J39" s="12">
        <v>783000</v>
      </c>
      <c r="K39" s="12">
        <v>0</v>
      </c>
      <c r="L39" s="12">
        <f t="shared" si="6"/>
        <v>2033000</v>
      </c>
      <c r="M39" s="12">
        <f t="shared" si="4"/>
        <v>4800000</v>
      </c>
      <c r="N39" s="12">
        <v>89400</v>
      </c>
      <c r="O39" s="23">
        <f t="shared" si="7"/>
        <v>4889400</v>
      </c>
    </row>
    <row r="40" spans="1:15">
      <c r="A40" s="5">
        <v>35</v>
      </c>
      <c r="B40" s="5" t="s">
        <v>80</v>
      </c>
      <c r="C40" s="5">
        <v>1660</v>
      </c>
      <c r="D40" s="11">
        <f t="shared" si="5"/>
        <v>4168.674698795181</v>
      </c>
      <c r="E40" s="1" t="s">
        <v>81</v>
      </c>
      <c r="F40" s="12">
        <v>6920000</v>
      </c>
      <c r="G40" s="3">
        <v>0</v>
      </c>
      <c r="H40" s="3">
        <v>0</v>
      </c>
      <c r="I40" s="12">
        <v>225000</v>
      </c>
      <c r="J40" s="12">
        <v>1584000</v>
      </c>
      <c r="K40" s="12">
        <v>0</v>
      </c>
      <c r="L40" s="12">
        <f t="shared" si="6"/>
        <v>1809000</v>
      </c>
      <c r="M40" s="12">
        <f t="shared" si="4"/>
        <v>5111000</v>
      </c>
      <c r="N40" s="12">
        <v>90450</v>
      </c>
      <c r="O40" s="23">
        <f t="shared" si="7"/>
        <v>5201450</v>
      </c>
    </row>
    <row r="41" spans="1:15">
      <c r="A41" s="5">
        <v>36</v>
      </c>
      <c r="B41" s="5" t="s">
        <v>82</v>
      </c>
      <c r="C41" s="5">
        <v>1660</v>
      </c>
      <c r="D41" s="11">
        <f t="shared" si="5"/>
        <v>4104.8192771084341</v>
      </c>
      <c r="E41" s="1" t="s">
        <v>83</v>
      </c>
      <c r="F41" s="12">
        <v>6814000</v>
      </c>
      <c r="G41" s="3">
        <v>0</v>
      </c>
      <c r="H41" s="3">
        <v>0</v>
      </c>
      <c r="I41" s="12">
        <v>1784000</v>
      </c>
      <c r="J41" s="12">
        <v>0</v>
      </c>
      <c r="K41" s="12">
        <v>0</v>
      </c>
      <c r="L41" s="12">
        <f t="shared" si="6"/>
        <v>1784000</v>
      </c>
      <c r="M41" s="12">
        <f t="shared" si="4"/>
        <v>5030000</v>
      </c>
      <c r="N41" s="12">
        <v>89200</v>
      </c>
      <c r="O41" s="23">
        <f t="shared" si="7"/>
        <v>5119200</v>
      </c>
    </row>
    <row r="42" spans="1:15">
      <c r="A42" s="5">
        <v>37</v>
      </c>
      <c r="B42" s="5" t="s">
        <v>84</v>
      </c>
      <c r="C42" s="5">
        <v>1660</v>
      </c>
      <c r="D42" s="11">
        <f t="shared" si="5"/>
        <v>3815.0602409638554</v>
      </c>
      <c r="E42" s="1" t="s">
        <v>85</v>
      </c>
      <c r="F42" s="12">
        <v>6333000</v>
      </c>
      <c r="G42" s="3">
        <v>0</v>
      </c>
      <c r="H42" s="3">
        <v>0</v>
      </c>
      <c r="I42" s="12">
        <v>1671000</v>
      </c>
      <c r="J42" s="12">
        <v>0</v>
      </c>
      <c r="K42" s="12">
        <v>0</v>
      </c>
      <c r="L42" s="12">
        <f t="shared" si="6"/>
        <v>1671000</v>
      </c>
      <c r="M42" s="12">
        <f t="shared" si="4"/>
        <v>4662000</v>
      </c>
      <c r="N42" s="12">
        <v>75650</v>
      </c>
      <c r="O42" s="23">
        <f t="shared" si="7"/>
        <v>4737650</v>
      </c>
    </row>
    <row r="43" spans="1:15">
      <c r="A43" s="5">
        <v>38</v>
      </c>
      <c r="B43" s="5" t="s">
        <v>86</v>
      </c>
      <c r="C43" s="5">
        <v>1660</v>
      </c>
      <c r="D43" s="11">
        <f t="shared" si="5"/>
        <v>3915.0602409638554</v>
      </c>
      <c r="E43" s="1" t="s">
        <v>87</v>
      </c>
      <c r="F43" s="12">
        <v>6499000</v>
      </c>
      <c r="G43" s="3">
        <v>0</v>
      </c>
      <c r="H43" s="3">
        <v>0</v>
      </c>
      <c r="I43" s="12">
        <v>1200000</v>
      </c>
      <c r="J43" s="12">
        <v>510000</v>
      </c>
      <c r="K43" s="12">
        <v>0</v>
      </c>
      <c r="L43" s="12">
        <f t="shared" si="6"/>
        <v>1710000</v>
      </c>
      <c r="M43" s="12">
        <f t="shared" si="4"/>
        <v>4789000</v>
      </c>
      <c r="N43" s="12">
        <v>85500</v>
      </c>
      <c r="O43" s="23">
        <f t="shared" si="7"/>
        <v>4874500</v>
      </c>
    </row>
    <row r="44" spans="1:15">
      <c r="A44" s="5">
        <v>39</v>
      </c>
      <c r="B44" s="5" t="s">
        <v>88</v>
      </c>
      <c r="C44" s="5">
        <v>1660</v>
      </c>
      <c r="D44" s="11">
        <f t="shared" si="5"/>
        <v>3815.0602409638554</v>
      </c>
      <c r="E44" s="1" t="s">
        <v>89</v>
      </c>
      <c r="F44" s="12">
        <v>6333000</v>
      </c>
      <c r="G44" s="3">
        <v>0</v>
      </c>
      <c r="H44" s="3">
        <v>0</v>
      </c>
      <c r="I44" s="12">
        <v>1175000</v>
      </c>
      <c r="J44" s="12">
        <v>496000</v>
      </c>
      <c r="K44" s="12">
        <v>0</v>
      </c>
      <c r="L44" s="12">
        <f t="shared" si="6"/>
        <v>1671000</v>
      </c>
      <c r="M44" s="12">
        <f t="shared" si="4"/>
        <v>4662000</v>
      </c>
      <c r="N44" s="12">
        <v>83550</v>
      </c>
      <c r="O44" s="23">
        <f t="shared" si="7"/>
        <v>4745550</v>
      </c>
    </row>
    <row r="45" spans="1:15">
      <c r="A45" s="5">
        <v>40</v>
      </c>
      <c r="B45" s="5" t="s">
        <v>90</v>
      </c>
      <c r="C45" s="5">
        <v>1660</v>
      </c>
      <c r="D45" s="11">
        <f t="shared" si="5"/>
        <v>4095.7831325301204</v>
      </c>
      <c r="E45" s="1" t="s">
        <v>91</v>
      </c>
      <c r="F45" s="12">
        <v>6799000</v>
      </c>
      <c r="G45" s="3">
        <v>0</v>
      </c>
      <c r="H45" s="3">
        <v>0</v>
      </c>
      <c r="I45" s="12">
        <v>625000</v>
      </c>
      <c r="J45" s="12">
        <v>1154000</v>
      </c>
      <c r="K45" s="12">
        <v>0</v>
      </c>
      <c r="L45" s="12">
        <f t="shared" si="6"/>
        <v>1779000</v>
      </c>
      <c r="M45" s="12">
        <f t="shared" si="4"/>
        <v>5020000</v>
      </c>
      <c r="N45" s="12">
        <v>88950</v>
      </c>
      <c r="O45" s="23">
        <f t="shared" si="7"/>
        <v>5108950</v>
      </c>
    </row>
    <row r="46" spans="1:15">
      <c r="A46" s="5">
        <v>41</v>
      </c>
      <c r="B46" s="5" t="s">
        <v>92</v>
      </c>
      <c r="C46" s="5">
        <v>1660</v>
      </c>
      <c r="D46" s="11">
        <f t="shared" si="5"/>
        <v>3815.0602409638554</v>
      </c>
      <c r="E46" s="1" t="s">
        <v>93</v>
      </c>
      <c r="F46" s="12">
        <v>6333000</v>
      </c>
      <c r="G46" s="3">
        <v>0</v>
      </c>
      <c r="H46" s="3">
        <v>0</v>
      </c>
      <c r="I46" s="12">
        <v>1175000</v>
      </c>
      <c r="J46" s="12">
        <v>496000</v>
      </c>
      <c r="K46" s="12">
        <v>0</v>
      </c>
      <c r="L46" s="12">
        <f t="shared" si="6"/>
        <v>1671000</v>
      </c>
      <c r="M46" s="12">
        <f t="shared" si="4"/>
        <v>4662000</v>
      </c>
      <c r="N46" s="12">
        <v>83550</v>
      </c>
      <c r="O46" s="23">
        <f t="shared" si="7"/>
        <v>4745550</v>
      </c>
    </row>
    <row r="47" spans="1:15">
      <c r="A47" s="5">
        <v>42</v>
      </c>
      <c r="B47" s="5" t="s">
        <v>94</v>
      </c>
      <c r="C47" s="5">
        <v>1660</v>
      </c>
      <c r="D47" s="11">
        <f t="shared" si="5"/>
        <v>4216.8674698795185</v>
      </c>
      <c r="E47" s="1" t="s">
        <v>95</v>
      </c>
      <c r="F47" s="12">
        <v>7000000</v>
      </c>
      <c r="G47" s="3">
        <v>0</v>
      </c>
      <c r="H47" s="3">
        <v>0</v>
      </c>
      <c r="I47" s="12">
        <v>1275000</v>
      </c>
      <c r="J47" s="12">
        <v>0</v>
      </c>
      <c r="K47" s="12">
        <v>0</v>
      </c>
      <c r="L47" s="12">
        <f t="shared" si="6"/>
        <v>1275000</v>
      </c>
      <c r="M47" s="12">
        <f t="shared" si="4"/>
        <v>5725000</v>
      </c>
      <c r="N47" s="12">
        <v>63750</v>
      </c>
      <c r="O47" s="23">
        <f t="shared" si="7"/>
        <v>5788750</v>
      </c>
    </row>
    <row r="48" spans="1:15">
      <c r="A48" s="5">
        <v>43</v>
      </c>
      <c r="B48" s="5" t="s">
        <v>96</v>
      </c>
      <c r="C48" s="5">
        <v>1660</v>
      </c>
      <c r="D48" s="11">
        <f t="shared" si="5"/>
        <v>4315.6626506024095</v>
      </c>
      <c r="E48" s="1" t="s">
        <v>97</v>
      </c>
      <c r="F48" s="12">
        <v>7164000</v>
      </c>
      <c r="G48" s="3">
        <v>0</v>
      </c>
      <c r="H48" s="3">
        <v>0</v>
      </c>
      <c r="I48" s="3">
        <v>0</v>
      </c>
      <c r="J48" s="12">
        <v>225000</v>
      </c>
      <c r="K48" s="12">
        <v>0</v>
      </c>
      <c r="L48" s="12">
        <f t="shared" si="6"/>
        <v>225000</v>
      </c>
      <c r="M48" s="12">
        <f t="shared" si="4"/>
        <v>6939000</v>
      </c>
      <c r="N48" s="12">
        <v>65000</v>
      </c>
      <c r="O48" s="23">
        <f t="shared" si="7"/>
        <v>7004000</v>
      </c>
    </row>
    <row r="49" spans="1:15">
      <c r="A49" s="5">
        <v>44</v>
      </c>
      <c r="B49" s="5" t="s">
        <v>98</v>
      </c>
      <c r="C49" s="5">
        <v>1660</v>
      </c>
      <c r="D49" s="11">
        <f t="shared" si="5"/>
        <v>4390.3614457831327</v>
      </c>
      <c r="E49" s="1" t="s">
        <v>99</v>
      </c>
      <c r="F49" s="12">
        <v>7288000</v>
      </c>
      <c r="G49" s="3">
        <v>0</v>
      </c>
      <c r="H49" s="3">
        <v>0</v>
      </c>
      <c r="I49" s="3">
        <v>0</v>
      </c>
      <c r="J49" s="12">
        <v>1318000</v>
      </c>
      <c r="K49" s="12">
        <v>0</v>
      </c>
      <c r="L49" s="12">
        <f t="shared" si="6"/>
        <v>1318000</v>
      </c>
      <c r="M49" s="12">
        <f t="shared" si="4"/>
        <v>5970000</v>
      </c>
      <c r="N49" s="12">
        <v>65900</v>
      </c>
      <c r="O49" s="23">
        <f t="shared" si="7"/>
        <v>6035900</v>
      </c>
    </row>
    <row r="50" spans="1:15">
      <c r="A50" s="5">
        <v>45</v>
      </c>
      <c r="B50" s="5" t="s">
        <v>100</v>
      </c>
      <c r="C50" s="5">
        <v>1660</v>
      </c>
      <c r="D50" s="11">
        <f t="shared" si="5"/>
        <v>4290.9638554216872</v>
      </c>
      <c r="E50" s="1" t="s">
        <v>101</v>
      </c>
      <c r="F50" s="12">
        <v>7123000</v>
      </c>
      <c r="G50" s="3">
        <v>0</v>
      </c>
      <c r="H50" s="3">
        <v>0</v>
      </c>
      <c r="I50" s="3">
        <v>0</v>
      </c>
      <c r="J50" s="12">
        <v>1293000</v>
      </c>
      <c r="K50" s="12">
        <v>0</v>
      </c>
      <c r="L50" s="12">
        <f t="shared" si="6"/>
        <v>1293000</v>
      </c>
      <c r="M50" s="12">
        <f t="shared" si="4"/>
        <v>5830000</v>
      </c>
      <c r="N50" s="20">
        <v>64650</v>
      </c>
      <c r="O50" s="23">
        <f t="shared" si="7"/>
        <v>5894650</v>
      </c>
    </row>
    <row r="51" spans="1:15">
      <c r="A51" s="5">
        <v>46</v>
      </c>
      <c r="B51" s="5" t="s">
        <v>102</v>
      </c>
      <c r="C51" s="5">
        <v>1660</v>
      </c>
      <c r="D51" s="11">
        <f t="shared" si="5"/>
        <v>4277.1084337349394</v>
      </c>
      <c r="E51" s="1" t="s">
        <v>103</v>
      </c>
      <c r="F51" s="12">
        <v>7100000</v>
      </c>
      <c r="G51" s="3">
        <v>0</v>
      </c>
      <c r="H51" s="3">
        <v>0</v>
      </c>
      <c r="I51" s="12">
        <v>225000</v>
      </c>
      <c r="J51" s="12">
        <v>1065000</v>
      </c>
      <c r="K51" s="12">
        <v>0</v>
      </c>
      <c r="L51" s="12">
        <f t="shared" si="6"/>
        <v>1290000</v>
      </c>
      <c r="M51" s="12">
        <f t="shared" si="4"/>
        <v>5810000</v>
      </c>
      <c r="N51" s="20">
        <v>64500</v>
      </c>
      <c r="O51" s="23">
        <f t="shared" si="7"/>
        <v>5874500</v>
      </c>
    </row>
    <row r="52" spans="1:15">
      <c r="A52" s="5">
        <v>47</v>
      </c>
      <c r="B52" s="5" t="s">
        <v>104</v>
      </c>
      <c r="C52" s="5">
        <v>1660</v>
      </c>
      <c r="D52" s="11">
        <f t="shared" si="5"/>
        <v>4315.060240963855</v>
      </c>
      <c r="E52" s="1" t="s">
        <v>105</v>
      </c>
      <c r="F52" s="12">
        <v>7163000</v>
      </c>
      <c r="G52" s="3">
        <v>0</v>
      </c>
      <c r="H52" s="3">
        <v>0</v>
      </c>
      <c r="I52" s="12">
        <v>0</v>
      </c>
      <c r="J52" s="12">
        <v>225000</v>
      </c>
      <c r="K52" s="12">
        <v>0</v>
      </c>
      <c r="L52" s="12">
        <f t="shared" si="6"/>
        <v>225000</v>
      </c>
      <c r="M52" s="12">
        <f t="shared" si="4"/>
        <v>6938000</v>
      </c>
      <c r="N52" s="20">
        <v>11250</v>
      </c>
      <c r="O52" s="23">
        <f t="shared" si="7"/>
        <v>6949250</v>
      </c>
    </row>
    <row r="53" spans="1:15">
      <c r="A53" s="5">
        <v>48</v>
      </c>
      <c r="B53" s="5" t="s">
        <v>106</v>
      </c>
      <c r="C53" s="5">
        <v>1660</v>
      </c>
      <c r="D53" s="11">
        <f t="shared" si="5"/>
        <v>4290.3614457831327</v>
      </c>
      <c r="E53" s="1" t="s">
        <v>107</v>
      </c>
      <c r="F53" s="12">
        <v>7122000</v>
      </c>
      <c r="G53" s="3">
        <v>0</v>
      </c>
      <c r="H53" s="3">
        <v>0</v>
      </c>
      <c r="I53" s="12">
        <v>0</v>
      </c>
      <c r="J53" s="12">
        <v>1293300</v>
      </c>
      <c r="K53" s="12">
        <v>0</v>
      </c>
      <c r="L53" s="12">
        <f t="shared" si="6"/>
        <v>1293300</v>
      </c>
      <c r="M53" s="12">
        <f t="shared" si="4"/>
        <v>5828700</v>
      </c>
      <c r="N53" s="20">
        <v>64650</v>
      </c>
      <c r="O53" s="23">
        <f t="shared" si="7"/>
        <v>5893350</v>
      </c>
    </row>
    <row r="54" spans="1:15">
      <c r="A54" s="5">
        <v>49</v>
      </c>
      <c r="B54" s="5" t="s">
        <v>108</v>
      </c>
      <c r="C54" s="5">
        <v>1660</v>
      </c>
      <c r="D54" s="11">
        <f t="shared" si="5"/>
        <v>4315.6626506024095</v>
      </c>
      <c r="E54" s="1" t="s">
        <v>109</v>
      </c>
      <c r="F54" s="12">
        <v>7164000</v>
      </c>
      <c r="G54" s="3">
        <v>0</v>
      </c>
      <c r="H54" s="3">
        <v>0</v>
      </c>
      <c r="I54" s="12">
        <v>0</v>
      </c>
      <c r="J54" s="12">
        <v>1300000</v>
      </c>
      <c r="K54" s="12">
        <v>0</v>
      </c>
      <c r="L54" s="12">
        <f t="shared" si="6"/>
        <v>1300000</v>
      </c>
      <c r="M54" s="12">
        <f t="shared" si="4"/>
        <v>5864000</v>
      </c>
      <c r="N54" s="20">
        <v>65000</v>
      </c>
      <c r="O54" s="23">
        <f t="shared" si="7"/>
        <v>5929000</v>
      </c>
    </row>
    <row r="55" spans="1:15">
      <c r="A55" s="5">
        <v>50</v>
      </c>
      <c r="B55" s="5" t="s">
        <v>110</v>
      </c>
      <c r="C55" s="5">
        <v>1660</v>
      </c>
      <c r="D55" s="11">
        <f t="shared" si="5"/>
        <v>4415.060240963855</v>
      </c>
      <c r="E55" s="1" t="s">
        <v>111</v>
      </c>
      <c r="F55" s="12">
        <v>7329000</v>
      </c>
      <c r="G55" s="3">
        <v>0</v>
      </c>
      <c r="H55" s="3">
        <v>0</v>
      </c>
      <c r="I55" s="12"/>
      <c r="J55" s="12">
        <v>1325000</v>
      </c>
      <c r="K55" s="12">
        <v>0</v>
      </c>
      <c r="L55" s="12">
        <f t="shared" si="6"/>
        <v>1325000</v>
      </c>
      <c r="M55" s="12">
        <f t="shared" si="4"/>
        <v>6004000</v>
      </c>
      <c r="N55" s="20">
        <v>66250</v>
      </c>
      <c r="O55" s="23">
        <f t="shared" si="7"/>
        <v>6070250</v>
      </c>
    </row>
    <row r="56" spans="1:15">
      <c r="A56" s="5">
        <v>51</v>
      </c>
      <c r="B56" s="5" t="s">
        <v>112</v>
      </c>
      <c r="C56" s="5">
        <v>1660</v>
      </c>
      <c r="D56" s="11">
        <f t="shared" si="5"/>
        <v>4315.060240963855</v>
      </c>
      <c r="E56" s="1" t="s">
        <v>113</v>
      </c>
      <c r="F56" s="12">
        <v>7163000</v>
      </c>
      <c r="G56" s="3">
        <v>0</v>
      </c>
      <c r="H56" s="3">
        <v>0</v>
      </c>
      <c r="I56" s="12"/>
      <c r="J56" s="12">
        <v>1300000</v>
      </c>
      <c r="K56" s="12">
        <v>0</v>
      </c>
      <c r="L56" s="12">
        <f t="shared" si="6"/>
        <v>1300000</v>
      </c>
      <c r="M56" s="12">
        <f t="shared" si="4"/>
        <v>5863000</v>
      </c>
      <c r="N56" s="20">
        <v>65000</v>
      </c>
      <c r="O56" s="23">
        <f t="shared" si="7"/>
        <v>5928000</v>
      </c>
    </row>
    <row r="57" spans="1:15">
      <c r="A57" s="5">
        <v>52</v>
      </c>
      <c r="B57" s="5" t="s">
        <v>114</v>
      </c>
      <c r="C57" s="5">
        <v>1360</v>
      </c>
      <c r="D57" s="11">
        <f t="shared" si="5"/>
        <v>4385.2941176470586</v>
      </c>
      <c r="E57" s="1" t="s">
        <v>115</v>
      </c>
      <c r="F57" s="12">
        <v>5964000</v>
      </c>
      <c r="G57" s="3">
        <v>0</v>
      </c>
      <c r="H57" s="3">
        <v>0</v>
      </c>
      <c r="I57" s="12"/>
      <c r="J57" s="12">
        <v>225000</v>
      </c>
      <c r="K57" s="12">
        <v>0</v>
      </c>
      <c r="L57" s="12">
        <f t="shared" si="6"/>
        <v>225000</v>
      </c>
      <c r="M57" s="12">
        <f t="shared" si="4"/>
        <v>5739000</v>
      </c>
      <c r="N57" s="12">
        <v>11250</v>
      </c>
      <c r="O57" s="23">
        <f t="shared" si="7"/>
        <v>5750250</v>
      </c>
    </row>
    <row r="58" spans="1:15">
      <c r="A58" s="5">
        <v>53</v>
      </c>
      <c r="B58" s="5" t="s">
        <v>116</v>
      </c>
      <c r="C58" s="5">
        <v>1360</v>
      </c>
      <c r="D58" s="11">
        <f t="shared" si="5"/>
        <v>4435.2941176470586</v>
      </c>
      <c r="E58" s="1" t="s">
        <v>117</v>
      </c>
      <c r="F58" s="12">
        <v>6032000</v>
      </c>
      <c r="G58" s="3">
        <v>0</v>
      </c>
      <c r="H58" s="3">
        <v>0</v>
      </c>
      <c r="I58" s="12"/>
      <c r="J58" s="12">
        <v>225000</v>
      </c>
      <c r="K58" s="12">
        <v>0</v>
      </c>
      <c r="L58" s="12">
        <f t="shared" si="6"/>
        <v>225000</v>
      </c>
      <c r="M58" s="12">
        <f t="shared" si="4"/>
        <v>5807000</v>
      </c>
      <c r="N58" s="12">
        <v>11250</v>
      </c>
      <c r="O58" s="23">
        <f t="shared" si="7"/>
        <v>5818250</v>
      </c>
    </row>
    <row r="59" spans="1:15">
      <c r="A59" s="5">
        <v>54</v>
      </c>
      <c r="B59" s="5" t="s">
        <v>128</v>
      </c>
      <c r="C59" s="5">
        <v>1360</v>
      </c>
      <c r="D59" s="11">
        <f t="shared" si="5"/>
        <v>4435.2941176470586</v>
      </c>
      <c r="E59" s="1" t="s">
        <v>133</v>
      </c>
      <c r="F59" s="12">
        <v>6032000</v>
      </c>
      <c r="I59" s="12"/>
      <c r="J59" s="12">
        <v>0</v>
      </c>
      <c r="K59" s="12">
        <v>0</v>
      </c>
      <c r="L59" s="12">
        <f t="shared" si="6"/>
        <v>0</v>
      </c>
      <c r="M59" s="12"/>
      <c r="N59" s="12">
        <v>0</v>
      </c>
      <c r="O59" s="23">
        <f t="shared" si="7"/>
        <v>6032000</v>
      </c>
    </row>
    <row r="60" spans="1:15">
      <c r="A60" s="5">
        <v>55</v>
      </c>
      <c r="B60" s="5" t="s">
        <v>118</v>
      </c>
      <c r="C60" s="5">
        <v>1360</v>
      </c>
      <c r="D60" s="11">
        <f t="shared" si="5"/>
        <v>4385.2941176470586</v>
      </c>
      <c r="E60" s="1" t="s">
        <v>119</v>
      </c>
      <c r="F60" s="12">
        <v>5964000</v>
      </c>
      <c r="G60" s="3">
        <v>0</v>
      </c>
      <c r="H60" s="3">
        <v>0</v>
      </c>
      <c r="I60" s="12"/>
      <c r="J60" s="12">
        <v>225000</v>
      </c>
      <c r="K60" s="12">
        <v>0</v>
      </c>
      <c r="L60" s="12">
        <f t="shared" si="6"/>
        <v>225000</v>
      </c>
      <c r="M60" s="12">
        <f>F60-L60</f>
        <v>5739000</v>
      </c>
      <c r="N60" s="12">
        <v>11250</v>
      </c>
      <c r="O60" s="23">
        <f t="shared" si="7"/>
        <v>5750250</v>
      </c>
    </row>
    <row r="61" spans="1:15">
      <c r="A61" s="5">
        <v>56</v>
      </c>
      <c r="B61" s="5" t="s">
        <v>120</v>
      </c>
      <c r="C61" s="5">
        <v>1360</v>
      </c>
      <c r="D61" s="11">
        <f t="shared" si="5"/>
        <v>3647.794117647059</v>
      </c>
      <c r="E61" s="1" t="s">
        <v>121</v>
      </c>
      <c r="F61" s="12">
        <v>4961000</v>
      </c>
      <c r="G61" s="3">
        <v>0</v>
      </c>
      <c r="H61" s="3">
        <v>0</v>
      </c>
      <c r="I61" s="12"/>
      <c r="J61" s="12">
        <v>235000</v>
      </c>
      <c r="K61" s="12">
        <v>0</v>
      </c>
      <c r="L61" s="12">
        <f t="shared" si="6"/>
        <v>235000</v>
      </c>
      <c r="M61" s="12">
        <f>F61-L61</f>
        <v>4726000</v>
      </c>
      <c r="N61" s="12">
        <v>11250</v>
      </c>
      <c r="O61" s="23">
        <f t="shared" si="7"/>
        <v>4737250</v>
      </c>
    </row>
    <row r="62" spans="1:15">
      <c r="A62" s="13"/>
      <c r="B62" s="14" t="s">
        <v>122</v>
      </c>
      <c r="C62" s="13"/>
      <c r="D62" s="15" t="e">
        <f t="shared" si="5"/>
        <v>#DIV/0!</v>
      </c>
      <c r="E62" s="8"/>
      <c r="F62" s="16">
        <f t="shared" ref="F62:L62" si="8">SUM(F6:F61)</f>
        <v>343608000</v>
      </c>
      <c r="G62" s="17">
        <f t="shared" si="8"/>
        <v>0</v>
      </c>
      <c r="H62" s="17">
        <f t="shared" si="8"/>
        <v>0</v>
      </c>
      <c r="I62" s="18">
        <f t="shared" si="8"/>
        <v>36864116</v>
      </c>
      <c r="J62" s="18">
        <f t="shared" si="8"/>
        <v>31787301</v>
      </c>
      <c r="K62" s="18">
        <f>SUM(K6:K61)</f>
        <v>0</v>
      </c>
      <c r="L62" s="18">
        <f t="shared" si="8"/>
        <v>68651417</v>
      </c>
      <c r="M62" s="18">
        <f t="shared" ref="M62:O62" si="9">SUM(M6:M61)</f>
        <v>262102583</v>
      </c>
      <c r="N62" s="18">
        <f t="shared" si="9"/>
        <v>3725900</v>
      </c>
      <c r="O62" s="24">
        <f t="shared" si="9"/>
        <v>278682483</v>
      </c>
    </row>
    <row r="65" spans="12:14">
      <c r="N65" s="4"/>
    </row>
    <row r="66" spans="12:14">
      <c r="L66" s="4"/>
    </row>
    <row r="67" spans="12:14">
      <c r="L67" s="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GMR</vt:lpstr>
      <vt:lpstr>GMR!Print_Titles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cp:lastPrinted>2020-07-05T11:48:48Z</cp:lastPrinted>
  <dcterms:created xsi:type="dcterms:W3CDTF">2020-07-02T11:39:30Z</dcterms:created>
  <dcterms:modified xsi:type="dcterms:W3CDTF">2020-07-05T11:54:57Z</dcterms:modified>
</cp:coreProperties>
</file>