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75" windowHeight="7650"/>
  </bookViews>
  <sheets>
    <sheet name="NE ST Paid Report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<sst xmlns="http://schemas.openxmlformats.org/spreadsheetml/2006/main" count="55" uniqueCount="54">
  <si>
    <t>Firm / Company: NILGIRI ESTATES</t>
  </si>
  <si>
    <t>Subject</t>
  </si>
  <si>
    <t xml:space="preserve">ST Paid Details As per Returns </t>
  </si>
  <si>
    <t xml:space="preserve">Prpared By: </t>
  </si>
  <si>
    <t>D.Lavanya</t>
  </si>
  <si>
    <t xml:space="preserve">Date: </t>
  </si>
  <si>
    <t>30.12.2020</t>
  </si>
  <si>
    <t>Period</t>
  </si>
  <si>
    <t>CENVAT</t>
  </si>
  <si>
    <t>Cash Paid for Tax</t>
  </si>
  <si>
    <t>Interest Paid</t>
  </si>
  <si>
    <t>Penalty Paid</t>
  </si>
  <si>
    <t>Total Cash Paid</t>
  </si>
  <si>
    <t>Challan No.</t>
  </si>
  <si>
    <t>Challan Amount</t>
  </si>
  <si>
    <t>Apr'15 - Jun'15</t>
  </si>
  <si>
    <t>63602192507201500000</t>
  </si>
  <si>
    <t>Jul'15 - Sep'15</t>
  </si>
  <si>
    <t>63602190108201500121</t>
  </si>
  <si>
    <t>63602191008201500062</t>
  </si>
  <si>
    <t>63602190710201500014</t>
  </si>
  <si>
    <t>63602191910201500011</t>
  </si>
  <si>
    <t>63602193010201500003</t>
  </si>
  <si>
    <t>63602193010201500138</t>
  </si>
  <si>
    <t>63602190411201501154</t>
  </si>
  <si>
    <t>Oct'15 - Dec'15</t>
  </si>
  <si>
    <t>63602192801201630327</t>
  </si>
  <si>
    <t>Jan'16 - Mar'16</t>
  </si>
  <si>
    <t>63602191502201630269</t>
  </si>
  <si>
    <t>63602191702201630373</t>
  </si>
  <si>
    <t>01106340806201600126</t>
  </si>
  <si>
    <t>Apr'16 - Jun'16</t>
  </si>
  <si>
    <t>01106340608201600284</t>
  </si>
  <si>
    <t>Jul'16 - Sep'16</t>
  </si>
  <si>
    <t>01106341009201600030</t>
  </si>
  <si>
    <t>01106341709201600110</t>
  </si>
  <si>
    <t>01106341709201600119</t>
  </si>
  <si>
    <t>01106341709201600118</t>
  </si>
  <si>
    <t>01106341709201600108</t>
  </si>
  <si>
    <t>05102470511201662541</t>
  </si>
  <si>
    <t>Oct'16 - Dec'16</t>
  </si>
  <si>
    <t>00006341912201600004</t>
  </si>
  <si>
    <t>Jan'17 - Mar'17</t>
  </si>
  <si>
    <t>00006341912201600005</t>
  </si>
  <si>
    <t>00006342801201700019</t>
  </si>
  <si>
    <t>00006342801201700017</t>
  </si>
  <si>
    <t>00006342801201700018</t>
  </si>
  <si>
    <t>00006341102201700046</t>
  </si>
  <si>
    <t>01106341703201700128</t>
  </si>
  <si>
    <t>01106341703201700129</t>
  </si>
  <si>
    <t>01106340704201700087</t>
  </si>
  <si>
    <t>01106340704201700088</t>
  </si>
  <si>
    <t>00006342204201700194</t>
  </si>
  <si>
    <t>Apr'17 - Jun'17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</si>
</sst>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76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(* #,##0_);_(* \(#,##0\);_(* &quot;-&quot;??_);_(@_)"/>
  </numFmts>
  <fonts count="24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sz val="12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6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11" borderId="8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left"/>
    </xf>
    <xf numFmtId="177" fontId="2" fillId="0" borderId="0" xfId="2" applyNumberFormat="1" applyFont="1" applyFill="1"/>
    <xf numFmtId="0" fontId="3" fillId="0" borderId="0" xfId="0" applyFont="1" applyFill="1" applyAlignment="1">
      <alignment horizontal="left" vertical="center" wrapText="1"/>
    </xf>
    <xf numFmtId="177" fontId="3" fillId="0" borderId="0" xfId="2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77" fontId="2" fillId="0" borderId="0" xfId="2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77" fontId="3" fillId="0" borderId="1" xfId="2" applyNumberFormat="1" applyFont="1" applyFill="1" applyBorder="1" applyAlignment="1">
      <alignment vertical="center"/>
    </xf>
    <xf numFmtId="177" fontId="3" fillId="0" borderId="0" xfId="2" applyNumberFormat="1" applyFont="1" applyFill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177" fontId="3" fillId="0" borderId="2" xfId="2" applyNumberFormat="1" applyFont="1" applyFill="1" applyBorder="1" applyAlignment="1">
      <alignment vertical="center"/>
    </xf>
    <xf numFmtId="177" fontId="2" fillId="0" borderId="0" xfId="2" applyNumberFormat="1" applyFont="1" applyFill="1" applyAlignment="1" quotePrefix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J16" sqref="J16"/>
    </sheetView>
  </sheetViews>
  <sheetFormatPr defaultColWidth="9" defaultRowHeight="12.75" outlineLevelCol="7"/>
  <cols>
    <col min="1" max="1" width="12.1428571428571" style="1" customWidth="1"/>
    <col min="2" max="3" width="10" style="1" customWidth="1"/>
    <col min="4" max="5" width="9.14285714285714" style="1"/>
    <col min="6" max="6" width="10" style="1" customWidth="1"/>
    <col min="7" max="7" width="19.5714285714286" style="1" customWidth="1"/>
    <col min="8" max="8" width="10" style="1" customWidth="1"/>
    <col min="9" max="16384" width="9.14285714285714" style="1"/>
  </cols>
  <sheetData>
    <row r="1" spans="1:1">
      <c r="A1" s="2" t="s">
        <v>0</v>
      </c>
    </row>
    <row r="2" spans="1:2">
      <c r="A2" s="2" t="s">
        <v>1</v>
      </c>
      <c r="B2" s="3" t="s">
        <v>2</v>
      </c>
    </row>
    <row r="3" spans="1:2">
      <c r="A3" s="2" t="s">
        <v>3</v>
      </c>
      <c r="B3" s="3" t="s">
        <v>4</v>
      </c>
    </row>
    <row r="4" spans="1:2">
      <c r="A4" s="2" t="s">
        <v>5</v>
      </c>
      <c r="B4" s="3" t="s">
        <v>6</v>
      </c>
    </row>
    <row r="5" ht="25.5" spans="1:8">
      <c r="A5" s="4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</row>
    <row r="6" spans="1:8">
      <c r="A6" s="6" t="s">
        <v>15</v>
      </c>
      <c r="B6" s="7">
        <v>46986</v>
      </c>
      <c r="C6" s="7">
        <v>362089</v>
      </c>
      <c r="D6" s="7">
        <v>4785</v>
      </c>
      <c r="E6" s="7">
        <v>0</v>
      </c>
      <c r="F6" s="7">
        <v>366874</v>
      </c>
      <c r="G6" s="14" t="s">
        <v>16</v>
      </c>
      <c r="H6" s="7">
        <v>100000</v>
      </c>
    </row>
    <row r="7" spans="1:8">
      <c r="A7" s="6" t="s">
        <v>17</v>
      </c>
      <c r="B7" s="7">
        <v>60482</v>
      </c>
      <c r="C7" s="7">
        <v>611245.28</v>
      </c>
      <c r="D7" s="7">
        <v>5591</v>
      </c>
      <c r="E7" s="7">
        <v>500</v>
      </c>
      <c r="F7" s="7">
        <v>617336.28</v>
      </c>
      <c r="G7" s="14" t="s">
        <v>18</v>
      </c>
      <c r="H7" s="7">
        <v>100000</v>
      </c>
    </row>
    <row r="8" spans="1:8">
      <c r="A8" s="6"/>
      <c r="B8" s="7"/>
      <c r="C8" s="7"/>
      <c r="D8" s="7"/>
      <c r="E8" s="7"/>
      <c r="F8" s="7"/>
      <c r="G8" s="14" t="s">
        <v>19</v>
      </c>
      <c r="H8" s="7">
        <v>100000</v>
      </c>
    </row>
    <row r="9" spans="1:8">
      <c r="A9" s="6"/>
      <c r="B9" s="7"/>
      <c r="C9" s="7"/>
      <c r="D9" s="7"/>
      <c r="E9" s="7"/>
      <c r="F9" s="7"/>
      <c r="G9" s="14" t="s">
        <v>20</v>
      </c>
      <c r="H9" s="7">
        <v>66874</v>
      </c>
    </row>
    <row r="10" spans="1:8">
      <c r="A10" s="8"/>
      <c r="B10" s="8"/>
      <c r="C10" s="8"/>
      <c r="D10" s="8"/>
      <c r="E10" s="8"/>
      <c r="F10" s="8"/>
      <c r="G10" s="14" t="s">
        <v>21</v>
      </c>
      <c r="H10" s="7">
        <v>200000</v>
      </c>
    </row>
    <row r="11" spans="1:8">
      <c r="A11" s="6"/>
      <c r="B11" s="7"/>
      <c r="C11" s="7"/>
      <c r="D11" s="7"/>
      <c r="E11" s="7"/>
      <c r="F11" s="7"/>
      <c r="G11" s="14" t="s">
        <v>22</v>
      </c>
      <c r="H11" s="7">
        <v>200000</v>
      </c>
    </row>
    <row r="12" spans="1:8">
      <c r="A12" s="6"/>
      <c r="B12" s="7"/>
      <c r="C12" s="7"/>
      <c r="D12" s="7"/>
      <c r="E12" s="7"/>
      <c r="F12" s="7"/>
      <c r="G12" s="14" t="s">
        <v>23</v>
      </c>
      <c r="H12" s="7">
        <v>200000</v>
      </c>
    </row>
    <row r="13" spans="1:8">
      <c r="A13" s="6"/>
      <c r="B13" s="7"/>
      <c r="C13" s="7"/>
      <c r="D13" s="7"/>
      <c r="E13" s="7"/>
      <c r="F13" s="7"/>
      <c r="G13" s="14" t="s">
        <v>24</v>
      </c>
      <c r="H13" s="7">
        <v>17336</v>
      </c>
    </row>
    <row r="14" spans="1:8">
      <c r="A14" s="9"/>
      <c r="B14" s="10">
        <f>SUM(B6:B13)</f>
        <v>107468</v>
      </c>
      <c r="C14" s="10">
        <f t="shared" ref="C14:H14" si="0">SUM(C6:C13)</f>
        <v>973334.28</v>
      </c>
      <c r="D14" s="10">
        <f t="shared" si="0"/>
        <v>10376</v>
      </c>
      <c r="E14" s="10">
        <f t="shared" si="0"/>
        <v>500</v>
      </c>
      <c r="F14" s="10">
        <f t="shared" si="0"/>
        <v>984210.28</v>
      </c>
      <c r="G14" s="10">
        <f t="shared" si="0"/>
        <v>0</v>
      </c>
      <c r="H14" s="10">
        <f t="shared" si="0"/>
        <v>984210</v>
      </c>
    </row>
    <row r="15" spans="1:8">
      <c r="A15" s="6" t="s">
        <v>25</v>
      </c>
      <c r="B15" s="7">
        <v>70543</v>
      </c>
      <c r="C15" s="7">
        <v>957776.9</v>
      </c>
      <c r="D15" s="7">
        <v>5503</v>
      </c>
      <c r="E15" s="7">
        <v>6500</v>
      </c>
      <c r="F15" s="7">
        <v>969779.9</v>
      </c>
      <c r="G15" s="14" t="s">
        <v>26</v>
      </c>
      <c r="H15" s="7">
        <v>300000</v>
      </c>
    </row>
    <row r="16" spans="1:8">
      <c r="A16" s="6" t="s">
        <v>27</v>
      </c>
      <c r="B16" s="7">
        <v>966941</v>
      </c>
      <c r="C16" s="7">
        <v>63460.54</v>
      </c>
      <c r="D16" s="7">
        <v>1794</v>
      </c>
      <c r="E16" s="7"/>
      <c r="F16" s="7">
        <v>65254.54</v>
      </c>
      <c r="G16" s="14" t="s">
        <v>28</v>
      </c>
      <c r="H16" s="7">
        <v>300000</v>
      </c>
    </row>
    <row r="17" spans="1:8">
      <c r="A17" s="6"/>
      <c r="B17" s="7"/>
      <c r="C17" s="7"/>
      <c r="D17" s="7"/>
      <c r="E17" s="7"/>
      <c r="F17" s="7"/>
      <c r="G17" s="14" t="s">
        <v>29</v>
      </c>
      <c r="H17" s="7">
        <v>332969</v>
      </c>
    </row>
    <row r="18" spans="1:8">
      <c r="A18" s="6"/>
      <c r="B18" s="7"/>
      <c r="C18" s="7"/>
      <c r="D18" s="7"/>
      <c r="E18" s="7"/>
      <c r="F18" s="7"/>
      <c r="G18" s="14" t="s">
        <v>30</v>
      </c>
      <c r="H18" s="7">
        <v>102065</v>
      </c>
    </row>
    <row r="19" spans="1:8">
      <c r="A19" s="9"/>
      <c r="B19" s="10">
        <f>SUM(B15:B18)</f>
        <v>1037484</v>
      </c>
      <c r="C19" s="10">
        <f t="shared" ref="C19:H19" si="1">SUM(C15:C18)</f>
        <v>1021237.44</v>
      </c>
      <c r="D19" s="10">
        <f t="shared" si="1"/>
        <v>7297</v>
      </c>
      <c r="E19" s="10">
        <f t="shared" si="1"/>
        <v>6500</v>
      </c>
      <c r="F19" s="10">
        <f t="shared" si="1"/>
        <v>1035034.44</v>
      </c>
      <c r="G19" s="10">
        <f t="shared" si="1"/>
        <v>0</v>
      </c>
      <c r="H19" s="10">
        <f t="shared" si="1"/>
        <v>1035034</v>
      </c>
    </row>
    <row r="20" spans="1:8">
      <c r="A20" s="6" t="s">
        <v>31</v>
      </c>
      <c r="B20" s="7">
        <v>84729</v>
      </c>
      <c r="C20" s="7">
        <v>1080074</v>
      </c>
      <c r="D20" s="7">
        <v>18173</v>
      </c>
      <c r="E20" s="7">
        <v>500</v>
      </c>
      <c r="F20" s="7">
        <v>1098747</v>
      </c>
      <c r="G20" s="14" t="s">
        <v>32</v>
      </c>
      <c r="H20" s="7">
        <v>750000</v>
      </c>
    </row>
    <row r="21" spans="1:8">
      <c r="A21" s="6" t="s">
        <v>33</v>
      </c>
      <c r="B21" s="7">
        <v>734967</v>
      </c>
      <c r="C21" s="7">
        <v>801330</v>
      </c>
      <c r="D21" s="7">
        <v>0</v>
      </c>
      <c r="E21" s="7">
        <v>500</v>
      </c>
      <c r="F21" s="7">
        <v>801830</v>
      </c>
      <c r="G21" s="14" t="s">
        <v>34</v>
      </c>
      <c r="H21" s="7">
        <v>400077</v>
      </c>
    </row>
    <row r="22" spans="1:8">
      <c r="A22" s="6"/>
      <c r="B22" s="7"/>
      <c r="C22" s="7"/>
      <c r="D22" s="7"/>
      <c r="E22" s="7"/>
      <c r="F22" s="7"/>
      <c r="G22" s="14" t="s">
        <v>35</v>
      </c>
      <c r="H22" s="7">
        <v>100000</v>
      </c>
    </row>
    <row r="23" spans="1:8">
      <c r="A23" s="6"/>
      <c r="B23" s="7"/>
      <c r="C23" s="7"/>
      <c r="D23" s="7"/>
      <c r="E23" s="7"/>
      <c r="F23" s="7"/>
      <c r="G23" s="14" t="s">
        <v>36</v>
      </c>
      <c r="H23" s="7">
        <v>250000</v>
      </c>
    </row>
    <row r="24" spans="1:8">
      <c r="A24" s="6"/>
      <c r="B24" s="7"/>
      <c r="C24" s="7"/>
      <c r="D24" s="7"/>
      <c r="E24" s="7"/>
      <c r="F24" s="7"/>
      <c r="G24" s="14" t="s">
        <v>37</v>
      </c>
      <c r="H24" s="7">
        <v>250000</v>
      </c>
    </row>
    <row r="25" spans="1:8">
      <c r="A25" s="6"/>
      <c r="B25" s="7"/>
      <c r="C25" s="7"/>
      <c r="D25" s="7"/>
      <c r="E25" s="7"/>
      <c r="F25" s="7"/>
      <c r="G25" s="14" t="s">
        <v>38</v>
      </c>
      <c r="H25" s="7">
        <v>150000</v>
      </c>
    </row>
    <row r="26" spans="1:8">
      <c r="A26" s="6"/>
      <c r="B26" s="7"/>
      <c r="C26" s="7"/>
      <c r="D26" s="7"/>
      <c r="E26" s="7"/>
      <c r="F26" s="7"/>
      <c r="G26" s="14" t="s">
        <v>39</v>
      </c>
      <c r="H26" s="7">
        <v>500</v>
      </c>
    </row>
    <row r="27" spans="1:8">
      <c r="A27" s="9"/>
      <c r="B27" s="10">
        <f>SUM(B20:B26)</f>
        <v>819696</v>
      </c>
      <c r="C27" s="10">
        <f t="shared" ref="C27:H27" si="2">SUM(C20:C26)</f>
        <v>1881404</v>
      </c>
      <c r="D27" s="10">
        <f t="shared" si="2"/>
        <v>18173</v>
      </c>
      <c r="E27" s="10">
        <f t="shared" si="2"/>
        <v>1000</v>
      </c>
      <c r="F27" s="10">
        <f t="shared" si="2"/>
        <v>1900577</v>
      </c>
      <c r="G27" s="10">
        <f t="shared" si="2"/>
        <v>0</v>
      </c>
      <c r="H27" s="10">
        <f t="shared" si="2"/>
        <v>1900577</v>
      </c>
    </row>
    <row r="28" spans="1:8">
      <c r="A28" s="6" t="s">
        <v>40</v>
      </c>
      <c r="B28" s="7">
        <v>248398</v>
      </c>
      <c r="C28" s="7">
        <v>1910788.25</v>
      </c>
      <c r="D28" s="7">
        <v>30166</v>
      </c>
      <c r="E28" s="7">
        <v>2000</v>
      </c>
      <c r="F28" s="7">
        <v>1942954.25</v>
      </c>
      <c r="G28" s="14" t="s">
        <v>41</v>
      </c>
      <c r="H28" s="7">
        <v>400000</v>
      </c>
    </row>
    <row r="29" spans="1:8">
      <c r="A29" s="6" t="s">
        <v>42</v>
      </c>
      <c r="B29" s="7">
        <v>856715</v>
      </c>
      <c r="C29" s="7">
        <v>1063906.45</v>
      </c>
      <c r="D29" s="7">
        <v>26</v>
      </c>
      <c r="E29" s="7">
        <v>5000</v>
      </c>
      <c r="F29" s="7">
        <v>1068932.45</v>
      </c>
      <c r="G29" s="14" t="s">
        <v>43</v>
      </c>
      <c r="H29" s="7">
        <v>300000</v>
      </c>
    </row>
    <row r="30" spans="1:8">
      <c r="A30" s="6"/>
      <c r="B30" s="7"/>
      <c r="C30" s="7"/>
      <c r="D30" s="7"/>
      <c r="E30" s="7"/>
      <c r="F30" s="7"/>
      <c r="G30" s="14" t="s">
        <v>44</v>
      </c>
      <c r="H30" s="7">
        <v>300000</v>
      </c>
    </row>
    <row r="31" spans="1:8">
      <c r="A31" s="6"/>
      <c r="B31" s="7"/>
      <c r="C31" s="7"/>
      <c r="D31" s="7"/>
      <c r="E31" s="7"/>
      <c r="F31" s="7"/>
      <c r="G31" s="14" t="s">
        <v>45</v>
      </c>
      <c r="H31" s="7">
        <v>300000</v>
      </c>
    </row>
    <row r="32" spans="1:8">
      <c r="A32" s="6"/>
      <c r="B32" s="7"/>
      <c r="C32" s="7"/>
      <c r="D32" s="7"/>
      <c r="E32" s="7"/>
      <c r="F32" s="7"/>
      <c r="G32" s="14" t="s">
        <v>46</v>
      </c>
      <c r="H32" s="7">
        <v>300000</v>
      </c>
    </row>
    <row r="33" spans="1:8">
      <c r="A33" s="6"/>
      <c r="B33" s="7"/>
      <c r="C33" s="7"/>
      <c r="D33" s="7"/>
      <c r="E33" s="7"/>
      <c r="F33" s="7"/>
      <c r="G33" s="14" t="s">
        <v>47</v>
      </c>
      <c r="H33" s="7">
        <v>324444</v>
      </c>
    </row>
    <row r="34" spans="1:8">
      <c r="A34" s="6"/>
      <c r="B34" s="7"/>
      <c r="C34" s="7"/>
      <c r="D34" s="7"/>
      <c r="E34" s="7"/>
      <c r="F34" s="7"/>
      <c r="G34" s="14" t="s">
        <v>48</v>
      </c>
      <c r="H34" s="7">
        <v>300000</v>
      </c>
    </row>
    <row r="35" spans="1:8">
      <c r="A35" s="6"/>
      <c r="B35" s="7"/>
      <c r="C35" s="7"/>
      <c r="D35" s="7"/>
      <c r="E35" s="7"/>
      <c r="F35" s="7"/>
      <c r="G35" s="14" t="s">
        <v>49</v>
      </c>
      <c r="H35" s="7">
        <v>300000</v>
      </c>
    </row>
    <row r="36" spans="1:8">
      <c r="A36" s="6"/>
      <c r="B36" s="7"/>
      <c r="C36" s="7"/>
      <c r="D36" s="7"/>
      <c r="E36" s="7"/>
      <c r="F36" s="7"/>
      <c r="G36" s="14" t="s">
        <v>50</v>
      </c>
      <c r="H36" s="7">
        <v>300000</v>
      </c>
    </row>
    <row r="37" spans="1:8">
      <c r="A37" s="6"/>
      <c r="B37" s="7"/>
      <c r="C37" s="7"/>
      <c r="D37" s="7"/>
      <c r="E37" s="7"/>
      <c r="F37" s="7"/>
      <c r="G37" s="14" t="s">
        <v>51</v>
      </c>
      <c r="H37" s="7">
        <v>300000</v>
      </c>
    </row>
    <row r="38" spans="1:8">
      <c r="A38" s="6"/>
      <c r="B38" s="7"/>
      <c r="C38" s="7"/>
      <c r="D38" s="7"/>
      <c r="E38" s="7"/>
      <c r="F38" s="7"/>
      <c r="G38" s="14" t="s">
        <v>52</v>
      </c>
      <c r="H38" s="7">
        <v>87444</v>
      </c>
    </row>
    <row r="39" spans="1:8">
      <c r="A39" s="9"/>
      <c r="B39" s="10">
        <f>SUM(B28:B38)</f>
        <v>1105113</v>
      </c>
      <c r="C39" s="10">
        <f t="shared" ref="C39:H39" si="3">SUM(C28:C38)</f>
        <v>2974694.7</v>
      </c>
      <c r="D39" s="10">
        <f t="shared" si="3"/>
        <v>30192</v>
      </c>
      <c r="E39" s="10">
        <f t="shared" si="3"/>
        <v>7000</v>
      </c>
      <c r="F39" s="10">
        <f t="shared" si="3"/>
        <v>3011886.7</v>
      </c>
      <c r="G39" s="10">
        <f t="shared" si="3"/>
        <v>0</v>
      </c>
      <c r="H39" s="10">
        <f t="shared" si="3"/>
        <v>3211888</v>
      </c>
    </row>
    <row r="40" spans="1:8">
      <c r="A40" s="6" t="s">
        <v>53</v>
      </c>
      <c r="B40" s="7">
        <v>318103</v>
      </c>
      <c r="C40" s="7">
        <v>239174</v>
      </c>
      <c r="D40" s="7"/>
      <c r="E40" s="7"/>
      <c r="F40" s="7">
        <v>239174</v>
      </c>
      <c r="G40" s="14" t="s">
        <v>51</v>
      </c>
      <c r="H40" s="7">
        <v>39174</v>
      </c>
    </row>
    <row r="41" spans="1:8">
      <c r="A41" s="6"/>
      <c r="B41" s="11">
        <f>SUM(B40)</f>
        <v>318103</v>
      </c>
      <c r="C41" s="11">
        <f t="shared" ref="C41:H41" si="4">SUM(C40)</f>
        <v>239174</v>
      </c>
      <c r="D41" s="11">
        <f t="shared" si="4"/>
        <v>0</v>
      </c>
      <c r="E41" s="11">
        <f t="shared" si="4"/>
        <v>0</v>
      </c>
      <c r="F41" s="11">
        <f t="shared" si="4"/>
        <v>239174</v>
      </c>
      <c r="G41" s="11">
        <f t="shared" si="4"/>
        <v>0</v>
      </c>
      <c r="H41" s="11">
        <f t="shared" si="4"/>
        <v>39174</v>
      </c>
    </row>
    <row r="42" ht="13.5" spans="1:8">
      <c r="A42" s="12"/>
      <c r="B42" s="13">
        <f>B41+B39+B27+B19+B14</f>
        <v>3387864</v>
      </c>
      <c r="C42" s="13">
        <f t="shared" ref="C42:H42" si="5">C41+C39+C27+C19+C14</f>
        <v>7089844.42</v>
      </c>
      <c r="D42" s="13">
        <f t="shared" si="5"/>
        <v>66038</v>
      </c>
      <c r="E42" s="13">
        <f t="shared" si="5"/>
        <v>15000</v>
      </c>
      <c r="F42" s="13">
        <f t="shared" si="5"/>
        <v>7170882.42</v>
      </c>
      <c r="G42" s="13">
        <f t="shared" si="5"/>
        <v>0</v>
      </c>
      <c r="H42" s="13">
        <f t="shared" si="5"/>
        <v>7170883</v>
      </c>
    </row>
    <row r="43" ht="13.5"/>
  </sheetData>
  <printOptions gridLines="1"/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NE ST Paid Report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lateef</cp:lastModifiedBy>
  <dcterms:created xsi:type="dcterms:W3CDTF">2006-09-16T00:00:00Z</dcterms:created>
  <dcterms:modified xsi:type="dcterms:W3CDTF">2021-01-02T07:22:45Z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1033-11.2.0.9906</vt:lpwstr>
  </property>
</Properties>
</file>