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00" firstSheet="1" activeTab="2"/>
  </bookViews>
  <sheets>
    <sheet name="GSTR3B Jan-21 Monthly Statement" sheetId="2" r:id="rId1"/>
    <sheet name="GSTR3B Feb-21 Monthly Statement" sheetId="3" r:id="rId2"/>
    <sheet name="GSTR 1 MAY-21Monthly Statement" sheetId="4" r:id="rId3"/>
    <sheet name="Sheet1" sheetId="5" r:id="rId4"/>
  </sheets>
  <calcPr calcId="144525"/>
</workbook>
</file>

<file path=xl/sharedStrings.xml><?xml version="1.0" encoding="utf-8"?>
<sst xmlns="http://schemas.openxmlformats.org/spreadsheetml/2006/main" count="198" uniqueCount="70">
  <si>
    <t>Company Name</t>
  </si>
  <si>
    <t>Modi Realty Genome Valley LLP</t>
  </si>
  <si>
    <t>Project name</t>
  </si>
  <si>
    <t>BRGV</t>
  </si>
  <si>
    <t xml:space="preserve">For month of </t>
  </si>
  <si>
    <t>Jan-2021</t>
  </si>
  <si>
    <t>P</t>
  </si>
  <si>
    <t>Q</t>
  </si>
  <si>
    <t>R</t>
  </si>
  <si>
    <t>S=P+Q+R</t>
  </si>
  <si>
    <t xml:space="preserve">S. No. </t>
  </si>
  <si>
    <t>Item</t>
  </si>
  <si>
    <t>Formula</t>
  </si>
  <si>
    <t>Taxable Value</t>
  </si>
  <si>
    <t>IGST</t>
  </si>
  <si>
    <t>CGST</t>
  </si>
  <si>
    <t>SGST</t>
  </si>
  <si>
    <t>Total</t>
  </si>
  <si>
    <t>A</t>
  </si>
  <si>
    <t>ITC available from earlier periods</t>
  </si>
  <si>
    <t>B</t>
  </si>
  <si>
    <t>ITC being claimed for current period</t>
  </si>
  <si>
    <t>C</t>
  </si>
  <si>
    <t>ITC (Ineligible)</t>
  </si>
  <si>
    <t>D</t>
  </si>
  <si>
    <t>ITC for RCM - current period</t>
  </si>
  <si>
    <t>E</t>
  </si>
  <si>
    <t>ITC for RCM (ineligible)</t>
  </si>
  <si>
    <t>F</t>
  </si>
  <si>
    <t xml:space="preserve">Net ITC </t>
  </si>
  <si>
    <t>A+B-C+D-E</t>
  </si>
  <si>
    <t>G</t>
  </si>
  <si>
    <t>Outward taxable suppliers B2C</t>
  </si>
  <si>
    <t>H</t>
  </si>
  <si>
    <t xml:space="preserve">Outward taxable suppliers B2B </t>
  </si>
  <si>
    <t>I</t>
  </si>
  <si>
    <t>Net Tax Payable (without RCM)</t>
  </si>
  <si>
    <t>G+H-F</t>
  </si>
  <si>
    <t>J</t>
  </si>
  <si>
    <t>RCM tax payable (in cash)</t>
  </si>
  <si>
    <t>K</t>
  </si>
  <si>
    <t>Total Tax payable</t>
  </si>
  <si>
    <t>I+J</t>
  </si>
  <si>
    <t>L</t>
  </si>
  <si>
    <t>Outward exempt supplies</t>
  </si>
  <si>
    <t>M</t>
  </si>
  <si>
    <t>ITC available for next month</t>
  </si>
  <si>
    <t>F-G-H</t>
  </si>
  <si>
    <t>N</t>
  </si>
  <si>
    <t>ITC available on portal</t>
  </si>
  <si>
    <t>Payment details</t>
  </si>
  <si>
    <t>Challan No</t>
  </si>
  <si>
    <t>Amount paid</t>
  </si>
  <si>
    <t>Approved</t>
  </si>
  <si>
    <t>Accountant</t>
  </si>
  <si>
    <t>Manager</t>
  </si>
  <si>
    <t>Consultant</t>
  </si>
  <si>
    <t>MD</t>
  </si>
  <si>
    <t>Sign</t>
  </si>
  <si>
    <t>Date</t>
  </si>
  <si>
    <t>Note:</t>
  </si>
  <si>
    <t>This form  must be submitted before 10th of each month.</t>
  </si>
  <si>
    <t>Payment must be made on or before due date.</t>
  </si>
  <si>
    <t>Account for the payment in Fridays statement.</t>
  </si>
  <si>
    <t>Attach ledger statement and other documents for consultants review.</t>
  </si>
  <si>
    <t>Prepare list of  ITC of supplier &gt; 25k which are not appearing in portal.</t>
  </si>
  <si>
    <t>Feb-2021</t>
  </si>
  <si>
    <t>Matrix Real Estates Consultants LLP</t>
  </si>
  <si>
    <t>NA</t>
  </si>
  <si>
    <t>May'21</t>
  </si>
</sst>
</file>

<file path=xl/styles.xml><?xml version="1.0" encoding="utf-8"?>
<styleSheet xmlns="http://schemas.openxmlformats.org/spreadsheetml/2006/main">
  <numFmts count="6">
    <numFmt numFmtId="176" formatCode="_ &quot;₹&quot;\ * #,##0_ ;_ &quot;₹&quot;\ * \-#,##0_ ;_ &quot;₹&quot;\ * &quot;-&quot;_ ;_ @_ "/>
    <numFmt numFmtId="177" formatCode="mmm/yy"/>
    <numFmt numFmtId="178" formatCode="_ * #,##0_ ;_ * \-#,##0_ ;_ * &quot;-&quot;_ ;_ @_ "/>
    <numFmt numFmtId="179" formatCode="_ * #,##0_ ;_ * \-#,##0_ ;_ * &quot;-&quot;??_ ;_ @_ "/>
    <numFmt numFmtId="180" formatCode="_ * #,##0.00_ ;_ * \-#,##0.00_ ;_ * &quot;-&quot;??_ ;_ @_ "/>
    <numFmt numFmtId="181" formatCode="_ &quot;₹&quot;\ * #,##0.00_ ;_ &quot;₹&quot;\ * \-#,##0.00_ ;_ &quot;₹&quot;\ * &quot;-&quot;??_ ;_ @_ "/>
  </numFmts>
  <fonts count="21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4" fillId="3" borderId="0" applyNumberFormat="0" applyBorder="0" applyAlignment="0" applyProtection="0">
      <alignment vertical="center"/>
    </xf>
    <xf numFmtId="180" fontId="1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19" borderId="4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1" fillId="0" borderId="0" xfId="0" applyFont="1" applyProtection="1"/>
    <xf numFmtId="179" fontId="1" fillId="0" borderId="0" xfId="2" applyNumberFormat="1" applyFont="1" applyAlignment="1" applyProtection="1"/>
    <xf numFmtId="0" fontId="1" fillId="0" borderId="0" xfId="0" applyFont="1" applyProtection="1">
      <protection locked="0"/>
    </xf>
    <xf numFmtId="177" fontId="1" fillId="0" borderId="0" xfId="0" applyNumberFormat="1" applyFont="1" applyProtection="1">
      <protection locked="0"/>
    </xf>
    <xf numFmtId="177" fontId="1" fillId="0" borderId="0" xfId="0" applyNumberFormat="1" applyFont="1" applyProtection="1"/>
    <xf numFmtId="0" fontId="1" fillId="0" borderId="1" xfId="0" applyFont="1" applyBorder="1" applyProtection="1"/>
    <xf numFmtId="179" fontId="1" fillId="0" borderId="0" xfId="2" applyNumberFormat="1" applyFont="1" applyFill="1" applyAlignment="1" applyProtection="1">
      <protection locked="0"/>
    </xf>
    <xf numFmtId="179" fontId="1" fillId="0" borderId="0" xfId="0" applyNumberFormat="1" applyFont="1" applyProtection="1"/>
    <xf numFmtId="179" fontId="1" fillId="0" borderId="1" xfId="2" applyNumberFormat="1" applyFont="1" applyFill="1" applyBorder="1" applyAlignment="1" applyProtection="1"/>
    <xf numFmtId="179" fontId="1" fillId="0" borderId="0" xfId="2" applyNumberFormat="1" applyFont="1" applyAlignment="1" applyProtection="1">
      <protection locked="0"/>
    </xf>
    <xf numFmtId="179" fontId="1" fillId="0" borderId="1" xfId="2" applyNumberFormat="1" applyFont="1" applyBorder="1" applyAlignment="1" applyProtection="1"/>
    <xf numFmtId="179" fontId="1" fillId="0" borderId="1" xfId="0" applyNumberFormat="1" applyFont="1" applyBorder="1" applyProtection="1"/>
    <xf numFmtId="179" fontId="1" fillId="0" borderId="0" xfId="2" applyNumberFormat="1" applyFont="1" applyAlignment="1" applyProtection="1">
      <alignment horizontal="left"/>
    </xf>
    <xf numFmtId="179" fontId="1" fillId="0" borderId="0" xfId="2" applyNumberFormat="1" applyFont="1" applyAlignment="1" applyProtection="1">
      <alignment horizontal="left" vertical="center"/>
    </xf>
    <xf numFmtId="179" fontId="1" fillId="0" borderId="0" xfId="0" applyNumberFormat="1" applyFont="1" applyAlignment="1" applyProtection="1">
      <alignment horizontal="left" vertical="center"/>
    </xf>
    <xf numFmtId="177" fontId="1" fillId="0" borderId="0" xfId="0" applyNumberFormat="1" applyFont="1" applyProtection="1" quotePrefix="1">
      <protection locked="0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zoomScale="110" zoomScaleNormal="110" workbookViewId="0">
      <selection activeCell="F12" sqref="F12"/>
    </sheetView>
  </sheetViews>
  <sheetFormatPr defaultColWidth="9.15238095238095" defaultRowHeight="13.2" customHeight="1"/>
  <cols>
    <col min="1" max="1" width="6.83809523809524" style="2" customWidth="1"/>
    <col min="2" max="2" width="30.6857142857143" style="2" customWidth="1"/>
    <col min="3" max="3" width="10.5809523809524" style="2" customWidth="1"/>
    <col min="4" max="7" width="11.152380952381" style="2" customWidth="1"/>
    <col min="8" max="8" width="10.5809523809524" style="2"/>
    <col min="9" max="9" width="11.5809523809524" style="3"/>
    <col min="10" max="16384" width="9.15238095238095" style="2"/>
  </cols>
  <sheetData>
    <row r="1" customHeight="1" spans="1:3">
      <c r="A1" s="2" t="s">
        <v>0</v>
      </c>
      <c r="C1" s="4" t="s">
        <v>1</v>
      </c>
    </row>
    <row r="2" customHeight="1" spans="1:3">
      <c r="A2" s="2" t="s">
        <v>2</v>
      </c>
      <c r="C2" s="4" t="s">
        <v>3</v>
      </c>
    </row>
    <row r="3" customHeight="1" spans="1:3">
      <c r="A3" s="2" t="s">
        <v>4</v>
      </c>
      <c r="C3" s="17" t="s">
        <v>5</v>
      </c>
    </row>
    <row r="4" customHeight="1" spans="3:8">
      <c r="C4" s="6"/>
      <c r="E4" s="2" t="s">
        <v>6</v>
      </c>
      <c r="F4" s="2" t="s">
        <v>7</v>
      </c>
      <c r="G4" s="2" t="s">
        <v>8</v>
      </c>
      <c r="H4" s="2" t="s">
        <v>9</v>
      </c>
    </row>
    <row r="5" customHeight="1" spans="1:8">
      <c r="A5" s="7" t="s">
        <v>10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15</v>
      </c>
      <c r="G5" s="7" t="s">
        <v>16</v>
      </c>
      <c r="H5" s="7" t="s">
        <v>17</v>
      </c>
    </row>
    <row r="6" customHeight="1" spans="1:8">
      <c r="A6" s="2" t="s">
        <v>18</v>
      </c>
      <c r="B6" s="2" t="s">
        <v>19</v>
      </c>
      <c r="D6" s="8">
        <v>0</v>
      </c>
      <c r="E6" s="8">
        <v>0</v>
      </c>
      <c r="F6" s="8">
        <v>0</v>
      </c>
      <c r="G6" s="8">
        <v>0</v>
      </c>
      <c r="H6" s="9">
        <f>E6+F6+G6</f>
        <v>0</v>
      </c>
    </row>
    <row r="7" customHeight="1" spans="1:8">
      <c r="A7" s="2" t="s">
        <v>20</v>
      </c>
      <c r="B7" s="2" t="s">
        <v>21</v>
      </c>
      <c r="D7" s="8">
        <v>446189</v>
      </c>
      <c r="E7" s="8">
        <v>0</v>
      </c>
      <c r="F7" s="8">
        <v>39121</v>
      </c>
      <c r="G7" s="8">
        <f>F7</f>
        <v>39121</v>
      </c>
      <c r="H7" s="9">
        <f t="shared" ref="H7:H17" si="0">E7+F7+G7</f>
        <v>78242</v>
      </c>
    </row>
    <row r="8" customHeight="1" spans="1:8">
      <c r="A8" s="2" t="s">
        <v>22</v>
      </c>
      <c r="B8" s="2" t="s">
        <v>23</v>
      </c>
      <c r="D8" s="8">
        <v>446189</v>
      </c>
      <c r="E8" s="8">
        <v>0</v>
      </c>
      <c r="F8" s="8">
        <v>39121</v>
      </c>
      <c r="G8" s="8">
        <f>F8</f>
        <v>39121</v>
      </c>
      <c r="H8" s="9">
        <f t="shared" si="0"/>
        <v>78242</v>
      </c>
    </row>
    <row r="9" customHeight="1" spans="1:8">
      <c r="A9" s="2" t="s">
        <v>24</v>
      </c>
      <c r="B9" s="2" t="s">
        <v>25</v>
      </c>
      <c r="D9" s="8">
        <v>14130</v>
      </c>
      <c r="E9" s="8">
        <v>0</v>
      </c>
      <c r="F9" s="8">
        <v>1271.7</v>
      </c>
      <c r="G9" s="8">
        <f>F9</f>
        <v>1271.7</v>
      </c>
      <c r="H9" s="9">
        <f t="shared" si="0"/>
        <v>2543.4</v>
      </c>
    </row>
    <row r="10" customHeight="1" spans="1:8">
      <c r="A10" s="2" t="s">
        <v>26</v>
      </c>
      <c r="B10" s="2" t="s">
        <v>27</v>
      </c>
      <c r="D10" s="8">
        <v>14130</v>
      </c>
      <c r="E10" s="8">
        <v>0</v>
      </c>
      <c r="F10" s="8">
        <v>1271.7</v>
      </c>
      <c r="G10" s="8">
        <f>F10</f>
        <v>1271.7</v>
      </c>
      <c r="H10" s="9">
        <f t="shared" si="0"/>
        <v>2543.4</v>
      </c>
    </row>
    <row r="11" customHeight="1" spans="1:8">
      <c r="A11" s="7" t="s">
        <v>28</v>
      </c>
      <c r="B11" s="7" t="s">
        <v>29</v>
      </c>
      <c r="C11" s="7" t="s">
        <v>30</v>
      </c>
      <c r="D11" s="10">
        <f>D6+D7-D8+D9-D10</f>
        <v>0</v>
      </c>
      <c r="E11" s="10">
        <f>E6+E7-E8+E9-E10</f>
        <v>0</v>
      </c>
      <c r="F11" s="10">
        <f>F6+F7-F8+F9-F10</f>
        <v>0</v>
      </c>
      <c r="G11" s="10">
        <f t="shared" ref="F11:H11" si="1">G6+G7-G8+G9-G10</f>
        <v>0</v>
      </c>
      <c r="H11" s="10">
        <f t="shared" si="1"/>
        <v>0</v>
      </c>
    </row>
    <row r="12" customHeight="1" spans="1:8">
      <c r="A12" s="2" t="s">
        <v>31</v>
      </c>
      <c r="B12" s="2" t="s">
        <v>32</v>
      </c>
      <c r="D12" s="8">
        <v>4256000</v>
      </c>
      <c r="E12" s="8">
        <v>0</v>
      </c>
      <c r="F12" s="8">
        <f>D12*0.5%</f>
        <v>21280</v>
      </c>
      <c r="G12" s="8">
        <f>F12</f>
        <v>21280</v>
      </c>
      <c r="H12" s="9">
        <f t="shared" si="0"/>
        <v>42560</v>
      </c>
    </row>
    <row r="13" customHeight="1" spans="1:8">
      <c r="A13" s="2" t="s">
        <v>33</v>
      </c>
      <c r="B13" s="2" t="s">
        <v>34</v>
      </c>
      <c r="D13" s="8">
        <v>0</v>
      </c>
      <c r="E13" s="8">
        <v>0</v>
      </c>
      <c r="F13" s="8">
        <v>0</v>
      </c>
      <c r="G13" s="8">
        <v>0</v>
      </c>
      <c r="H13" s="9">
        <f t="shared" si="0"/>
        <v>0</v>
      </c>
    </row>
    <row r="14" customHeight="1" spans="1:8">
      <c r="A14" s="7" t="s">
        <v>35</v>
      </c>
      <c r="B14" s="7" t="s">
        <v>36</v>
      </c>
      <c r="C14" s="7" t="s">
        <v>37</v>
      </c>
      <c r="D14" s="10"/>
      <c r="E14" s="10">
        <f>IF((E12+E13-E11)&gt;0,(E12+E13-E11),0)</f>
        <v>0</v>
      </c>
      <c r="F14" s="10">
        <f t="shared" ref="F14:H14" si="2">IF((F12+F13-F11)&gt;0,(F12+F13-F11),0)</f>
        <v>21280</v>
      </c>
      <c r="G14" s="10">
        <f t="shared" si="2"/>
        <v>21280</v>
      </c>
      <c r="H14" s="10">
        <f t="shared" si="2"/>
        <v>42560</v>
      </c>
    </row>
    <row r="15" customHeight="1" spans="1:8">
      <c r="A15" s="2" t="s">
        <v>38</v>
      </c>
      <c r="B15" s="2" t="s">
        <v>39</v>
      </c>
      <c r="D15" s="8">
        <f>D9</f>
        <v>14130</v>
      </c>
      <c r="E15" s="8">
        <v>0</v>
      </c>
      <c r="F15" s="8">
        <f>F9</f>
        <v>1271.7</v>
      </c>
      <c r="G15" s="11">
        <f>F15</f>
        <v>1271.7</v>
      </c>
      <c r="H15" s="9">
        <f t="shared" si="0"/>
        <v>2543.4</v>
      </c>
    </row>
    <row r="16" customHeight="1" spans="1:8">
      <c r="A16" s="7" t="s">
        <v>40</v>
      </c>
      <c r="B16" s="7" t="s">
        <v>41</v>
      </c>
      <c r="C16" s="7" t="s">
        <v>42</v>
      </c>
      <c r="D16" s="12"/>
      <c r="E16" s="12">
        <f t="shared" ref="E16:G16" si="3">E14+E15</f>
        <v>0</v>
      </c>
      <c r="F16" s="12">
        <f t="shared" si="3"/>
        <v>22551.7</v>
      </c>
      <c r="G16" s="12">
        <f t="shared" si="3"/>
        <v>22551.7</v>
      </c>
      <c r="H16" s="13">
        <f t="shared" si="0"/>
        <v>45103.4</v>
      </c>
    </row>
    <row r="17" customHeight="1" spans="1:8">
      <c r="A17" s="2" t="s">
        <v>43</v>
      </c>
      <c r="B17" s="2" t="s">
        <v>44</v>
      </c>
      <c r="D17" s="11">
        <v>0</v>
      </c>
      <c r="E17" s="11">
        <v>0</v>
      </c>
      <c r="F17" s="11">
        <v>0</v>
      </c>
      <c r="G17" s="11">
        <v>0</v>
      </c>
      <c r="H17" s="9">
        <f t="shared" si="0"/>
        <v>0</v>
      </c>
    </row>
    <row r="18" customHeight="1" spans="1:8">
      <c r="A18" s="2" t="s">
        <v>45</v>
      </c>
      <c r="B18" s="2" t="s">
        <v>46</v>
      </c>
      <c r="C18" s="2" t="s">
        <v>47</v>
      </c>
      <c r="D18" s="11">
        <v>0</v>
      </c>
      <c r="E18" s="11">
        <f>IF((E11-E12-E13)&gt;0,(E11-E12-E13),0)</f>
        <v>0</v>
      </c>
      <c r="F18" s="11">
        <v>0</v>
      </c>
      <c r="G18" s="11">
        <v>0</v>
      </c>
      <c r="H18" s="3">
        <f t="shared" ref="F18:H18" si="4">IF((H11-H12-H13)&gt;0,(H11-H12-H13),0)</f>
        <v>0</v>
      </c>
    </row>
    <row r="19" customHeight="1" spans="1:8">
      <c r="A19" s="2" t="s">
        <v>48</v>
      </c>
      <c r="B19" s="2" t="s">
        <v>49</v>
      </c>
      <c r="D19" s="11">
        <v>0</v>
      </c>
      <c r="E19" s="11">
        <v>0</v>
      </c>
      <c r="F19" s="11">
        <v>0</v>
      </c>
      <c r="G19" s="11">
        <v>0</v>
      </c>
      <c r="H19" s="9">
        <f>F19+G19+E19</f>
        <v>0</v>
      </c>
    </row>
    <row r="20" customHeight="1" spans="4:7">
      <c r="D20" s="3"/>
      <c r="E20" s="3"/>
      <c r="F20" s="3"/>
      <c r="G20" s="3"/>
    </row>
    <row r="21" customHeight="1" spans="2:7">
      <c r="B21" s="2" t="s">
        <v>50</v>
      </c>
      <c r="D21" s="3"/>
      <c r="E21" s="3"/>
      <c r="F21" s="3"/>
      <c r="G21" s="3"/>
    </row>
    <row r="22" customHeight="1" spans="2:7">
      <c r="B22" s="2" t="s">
        <v>51</v>
      </c>
      <c r="D22" s="3"/>
      <c r="E22" s="3"/>
      <c r="F22" s="3"/>
      <c r="G22" s="3"/>
    </row>
    <row r="23" customHeight="1" spans="2:7">
      <c r="B23" s="14" t="s">
        <v>52</v>
      </c>
      <c r="D23" s="3"/>
      <c r="E23" s="3"/>
      <c r="F23" s="3"/>
      <c r="G23" s="3"/>
    </row>
    <row r="24" customHeight="1" spans="4:7">
      <c r="D24" s="3"/>
      <c r="F24" s="3"/>
      <c r="G24" s="3"/>
    </row>
    <row r="25" customHeight="1" spans="2:8">
      <c r="B25" s="2" t="s">
        <v>53</v>
      </c>
      <c r="C25" s="2" t="s">
        <v>54</v>
      </c>
      <c r="D25" s="3" t="s">
        <v>55</v>
      </c>
      <c r="F25" s="3" t="s">
        <v>56</v>
      </c>
      <c r="G25" s="3"/>
      <c r="H25" s="3" t="s">
        <v>57</v>
      </c>
    </row>
    <row r="26" s="1" customFormat="1" customHeight="1" spans="2:9">
      <c r="B26" s="1" t="s">
        <v>58</v>
      </c>
      <c r="D26" s="15"/>
      <c r="E26" s="15"/>
      <c r="F26" s="15"/>
      <c r="G26" s="15"/>
      <c r="I26" s="16"/>
    </row>
    <row r="27" s="1" customFormat="1" customHeight="1" spans="4:9">
      <c r="D27" s="15"/>
      <c r="E27" s="15"/>
      <c r="F27" s="15"/>
      <c r="G27" s="15"/>
      <c r="I27" s="16"/>
    </row>
    <row r="28" s="1" customFormat="1" customHeight="1" spans="2:9">
      <c r="B28" s="1" t="s">
        <v>59</v>
      </c>
      <c r="I28" s="16"/>
    </row>
    <row r="29" customHeight="1" spans="1:1">
      <c r="A29" s="2" t="s">
        <v>60</v>
      </c>
    </row>
    <row r="30" customHeight="1" spans="1:2">
      <c r="A30" s="2">
        <v>1</v>
      </c>
      <c r="B30" s="2" t="s">
        <v>61</v>
      </c>
    </row>
    <row r="31" customHeight="1" spans="1:2">
      <c r="A31" s="2">
        <v>2</v>
      </c>
      <c r="B31" s="2" t="s">
        <v>62</v>
      </c>
    </row>
    <row r="32" customHeight="1" spans="1:2">
      <c r="A32" s="2">
        <v>3</v>
      </c>
      <c r="B32" s="2" t="s">
        <v>63</v>
      </c>
    </row>
    <row r="33" customHeight="1" spans="1:2">
      <c r="A33" s="2">
        <v>4</v>
      </c>
      <c r="B33" s="2" t="s">
        <v>64</v>
      </c>
    </row>
    <row r="34" customHeight="1" spans="1:2">
      <c r="A34" s="2">
        <v>5</v>
      </c>
      <c r="B34" s="2" t="s">
        <v>65</v>
      </c>
    </row>
  </sheetData>
  <sheetProtection algorithmName="SHA-512" hashValue="fWVfyDMCOyIBRvacUP0EH95MGB58pKzN/o3sLdKQFLmIetJTEOnzhDH6oBGhnxQQaD38s9GJXFhEvaAJBRixeA==" saltValue="0Gg1/4N6IzUev2mI770GSg==" spinCount="100000" sheet="1" selectLockedCells="1" objects="1" scenarios="1"/>
  <printOptions gridLines="1"/>
  <pageMargins left="0.699305555555556" right="0.699305555555556" top="0.75" bottom="0.75" header="0.3" footer="0.3"/>
  <pageSetup paperSize="9" orientation="landscape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zoomScale="110" zoomScaleNormal="110" workbookViewId="0">
      <selection activeCell="E17" sqref="E17"/>
    </sheetView>
  </sheetViews>
  <sheetFormatPr defaultColWidth="9.15238095238095" defaultRowHeight="13.2" customHeight="1"/>
  <cols>
    <col min="1" max="1" width="6.83809523809524" style="2" customWidth="1"/>
    <col min="2" max="2" width="30.6857142857143" style="2" customWidth="1"/>
    <col min="3" max="3" width="10.5809523809524" style="2" customWidth="1"/>
    <col min="4" max="7" width="11.152380952381" style="2" customWidth="1"/>
    <col min="8" max="8" width="10.5809523809524" style="2"/>
    <col min="9" max="9" width="11.5809523809524" style="3"/>
    <col min="10" max="16384" width="9.15238095238095" style="2"/>
  </cols>
  <sheetData>
    <row r="1" customHeight="1" spans="1:3">
      <c r="A1" s="2" t="s">
        <v>0</v>
      </c>
      <c r="C1" s="4" t="s">
        <v>1</v>
      </c>
    </row>
    <row r="2" customHeight="1" spans="1:3">
      <c r="A2" s="2" t="s">
        <v>2</v>
      </c>
      <c r="C2" s="4" t="s">
        <v>3</v>
      </c>
    </row>
    <row r="3" customHeight="1" spans="1:3">
      <c r="A3" s="2" t="s">
        <v>4</v>
      </c>
      <c r="C3" s="17" t="s">
        <v>66</v>
      </c>
    </row>
    <row r="4" customHeight="1" spans="3:8">
      <c r="C4" s="6"/>
      <c r="E4" s="2" t="s">
        <v>6</v>
      </c>
      <c r="F4" s="2" t="s">
        <v>7</v>
      </c>
      <c r="G4" s="2" t="s">
        <v>8</v>
      </c>
      <c r="H4" s="2" t="s">
        <v>9</v>
      </c>
    </row>
    <row r="5" customHeight="1" spans="1:8">
      <c r="A5" s="7" t="s">
        <v>10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15</v>
      </c>
      <c r="G5" s="7" t="s">
        <v>16</v>
      </c>
      <c r="H5" s="7" t="s">
        <v>17</v>
      </c>
    </row>
    <row r="6" customHeight="1" spans="1:8">
      <c r="A6" s="2" t="s">
        <v>18</v>
      </c>
      <c r="B6" s="2" t="s">
        <v>19</v>
      </c>
      <c r="D6" s="8">
        <v>0</v>
      </c>
      <c r="E6" s="8">
        <v>0</v>
      </c>
      <c r="F6" s="8">
        <v>0</v>
      </c>
      <c r="G6" s="8">
        <v>0</v>
      </c>
      <c r="H6" s="9">
        <f t="shared" ref="H6:H10" si="0">E6+F6+G6</f>
        <v>0</v>
      </c>
    </row>
    <row r="7" customHeight="1" spans="1:8">
      <c r="A7" s="2" t="s">
        <v>20</v>
      </c>
      <c r="B7" s="2" t="s">
        <v>21</v>
      </c>
      <c r="D7" s="8">
        <v>362258</v>
      </c>
      <c r="E7" s="8">
        <v>0</v>
      </c>
      <c r="F7" s="8">
        <v>23375</v>
      </c>
      <c r="G7" s="8">
        <f t="shared" ref="G7:G10" si="1">F7</f>
        <v>23375</v>
      </c>
      <c r="H7" s="9">
        <f t="shared" si="0"/>
        <v>46750</v>
      </c>
    </row>
    <row r="8" customHeight="1" spans="1:8">
      <c r="A8" s="2" t="s">
        <v>22</v>
      </c>
      <c r="B8" s="2" t="s">
        <v>23</v>
      </c>
      <c r="D8" s="8">
        <v>362258</v>
      </c>
      <c r="E8" s="8">
        <v>0</v>
      </c>
      <c r="F8" s="8">
        <v>23375</v>
      </c>
      <c r="G8" s="8">
        <f t="shared" si="1"/>
        <v>23375</v>
      </c>
      <c r="H8" s="9">
        <f t="shared" si="0"/>
        <v>46750</v>
      </c>
    </row>
    <row r="9" customHeight="1" spans="1:8">
      <c r="A9" s="2" t="s">
        <v>24</v>
      </c>
      <c r="B9" s="2" t="s">
        <v>25</v>
      </c>
      <c r="D9" s="8">
        <v>14718</v>
      </c>
      <c r="E9" s="8">
        <v>0</v>
      </c>
      <c r="F9" s="8">
        <f>D9*0.09</f>
        <v>1324.62</v>
      </c>
      <c r="G9" s="8">
        <f t="shared" si="1"/>
        <v>1324.62</v>
      </c>
      <c r="H9" s="9">
        <f t="shared" si="0"/>
        <v>2649.24</v>
      </c>
    </row>
    <row r="10" customHeight="1" spans="1:8">
      <c r="A10" s="2" t="s">
        <v>26</v>
      </c>
      <c r="B10" s="2" t="s">
        <v>27</v>
      </c>
      <c r="D10" s="8">
        <v>14718</v>
      </c>
      <c r="E10" s="8">
        <v>0</v>
      </c>
      <c r="F10" s="8">
        <f>F9</f>
        <v>1324.62</v>
      </c>
      <c r="G10" s="8">
        <f t="shared" si="1"/>
        <v>1324.62</v>
      </c>
      <c r="H10" s="9">
        <f t="shared" si="0"/>
        <v>2649.24</v>
      </c>
    </row>
    <row r="11" customHeight="1" spans="1:8">
      <c r="A11" s="7" t="s">
        <v>28</v>
      </c>
      <c r="B11" s="7" t="s">
        <v>29</v>
      </c>
      <c r="C11" s="7" t="s">
        <v>30</v>
      </c>
      <c r="D11" s="10">
        <f t="shared" ref="D11:H11" si="2">D6+D7-D8+D9-D10</f>
        <v>0</v>
      </c>
      <c r="E11" s="10">
        <f t="shared" si="2"/>
        <v>0</v>
      </c>
      <c r="F11" s="10">
        <f t="shared" si="2"/>
        <v>0</v>
      </c>
      <c r="G11" s="10">
        <f t="shared" si="2"/>
        <v>0</v>
      </c>
      <c r="H11" s="10">
        <f t="shared" si="2"/>
        <v>0</v>
      </c>
    </row>
    <row r="12" customHeight="1" spans="1:8">
      <c r="A12" s="2" t="s">
        <v>31</v>
      </c>
      <c r="B12" s="2" t="s">
        <v>32</v>
      </c>
      <c r="D12" s="8">
        <v>1281000</v>
      </c>
      <c r="E12" s="8">
        <v>0</v>
      </c>
      <c r="F12" s="8">
        <f>D12*0.5%</f>
        <v>6405</v>
      </c>
      <c r="G12" s="8">
        <f>F12</f>
        <v>6405</v>
      </c>
      <c r="H12" s="9">
        <f t="shared" ref="H12:H17" si="3">E12+F12+G12</f>
        <v>12810</v>
      </c>
    </row>
    <row r="13" customHeight="1" spans="1:8">
      <c r="A13" s="2" t="s">
        <v>33</v>
      </c>
      <c r="B13" s="2" t="s">
        <v>34</v>
      </c>
      <c r="D13" s="8">
        <v>0</v>
      </c>
      <c r="E13" s="8">
        <v>0</v>
      </c>
      <c r="F13" s="8">
        <v>0</v>
      </c>
      <c r="G13" s="8">
        <v>0</v>
      </c>
      <c r="H13" s="9">
        <f t="shared" si="3"/>
        <v>0</v>
      </c>
    </row>
    <row r="14" customHeight="1" spans="1:8">
      <c r="A14" s="7" t="s">
        <v>35</v>
      </c>
      <c r="B14" s="7" t="s">
        <v>36</v>
      </c>
      <c r="C14" s="7" t="s">
        <v>37</v>
      </c>
      <c r="D14" s="10"/>
      <c r="E14" s="10">
        <f t="shared" ref="E14:H14" si="4">IF((E12+E13-E11)&gt;0,(E12+E13-E11),0)</f>
        <v>0</v>
      </c>
      <c r="F14" s="10">
        <f t="shared" si="4"/>
        <v>6405</v>
      </c>
      <c r="G14" s="10">
        <f t="shared" si="4"/>
        <v>6405</v>
      </c>
      <c r="H14" s="10">
        <f t="shared" si="4"/>
        <v>12810</v>
      </c>
    </row>
    <row r="15" customHeight="1" spans="1:8">
      <c r="A15" s="2" t="s">
        <v>38</v>
      </c>
      <c r="B15" s="2" t="s">
        <v>39</v>
      </c>
      <c r="D15" s="8">
        <f>D9</f>
        <v>14718</v>
      </c>
      <c r="E15" s="8">
        <v>0</v>
      </c>
      <c r="F15" s="8">
        <f>F9</f>
        <v>1324.62</v>
      </c>
      <c r="G15" s="11">
        <f>F15</f>
        <v>1324.62</v>
      </c>
      <c r="H15" s="9">
        <f t="shared" si="3"/>
        <v>2649.24</v>
      </c>
    </row>
    <row r="16" customHeight="1" spans="1:8">
      <c r="A16" s="7" t="s">
        <v>40</v>
      </c>
      <c r="B16" s="7" t="s">
        <v>41</v>
      </c>
      <c r="C16" s="7" t="s">
        <v>42</v>
      </c>
      <c r="D16" s="12"/>
      <c r="E16" s="12">
        <f t="shared" ref="E16:G16" si="5">E14+E15</f>
        <v>0</v>
      </c>
      <c r="F16" s="12">
        <f t="shared" si="5"/>
        <v>7729.62</v>
      </c>
      <c r="G16" s="12">
        <f t="shared" si="5"/>
        <v>7729.62</v>
      </c>
      <c r="H16" s="13">
        <f t="shared" si="3"/>
        <v>15459.24</v>
      </c>
    </row>
    <row r="17" customHeight="1" spans="1:8">
      <c r="A17" s="2" t="s">
        <v>43</v>
      </c>
      <c r="B17" s="2" t="s">
        <v>44</v>
      </c>
      <c r="D17" s="11">
        <v>26027</v>
      </c>
      <c r="E17" s="11">
        <v>0</v>
      </c>
      <c r="F17" s="11">
        <v>0</v>
      </c>
      <c r="G17" s="11">
        <v>0</v>
      </c>
      <c r="H17" s="9">
        <f t="shared" si="3"/>
        <v>0</v>
      </c>
    </row>
    <row r="18" customHeight="1" spans="1:8">
      <c r="A18" s="2" t="s">
        <v>45</v>
      </c>
      <c r="B18" s="2" t="s">
        <v>46</v>
      </c>
      <c r="C18" s="2" t="s">
        <v>47</v>
      </c>
      <c r="D18" s="11">
        <v>0</v>
      </c>
      <c r="E18" s="11">
        <f>IF((E11-E12-E13)&gt;0,(E11-E12-E13),0)</f>
        <v>0</v>
      </c>
      <c r="F18" s="11">
        <v>0</v>
      </c>
      <c r="G18" s="11">
        <v>0</v>
      </c>
      <c r="H18" s="3">
        <f>IF((H11-H12-H13)&gt;0,(H11-H12-H13),0)</f>
        <v>0</v>
      </c>
    </row>
    <row r="19" customHeight="1" spans="1:8">
      <c r="A19" s="2" t="s">
        <v>48</v>
      </c>
      <c r="B19" s="2" t="s">
        <v>49</v>
      </c>
      <c r="D19" s="11">
        <v>0</v>
      </c>
      <c r="E19" s="11">
        <v>0</v>
      </c>
      <c r="F19" s="11">
        <v>0</v>
      </c>
      <c r="G19" s="11">
        <v>0</v>
      </c>
      <c r="H19" s="9">
        <f>F19+G19+E19</f>
        <v>0</v>
      </c>
    </row>
    <row r="20" customHeight="1" spans="4:7">
      <c r="D20" s="3"/>
      <c r="E20" s="3"/>
      <c r="F20" s="3"/>
      <c r="G20" s="3"/>
    </row>
    <row r="21" customHeight="1" spans="2:7">
      <c r="B21" s="2" t="s">
        <v>50</v>
      </c>
      <c r="D21" s="3"/>
      <c r="E21" s="3"/>
      <c r="F21" s="3"/>
      <c r="G21" s="3"/>
    </row>
    <row r="22" customHeight="1" spans="2:7">
      <c r="B22" s="2" t="s">
        <v>51</v>
      </c>
      <c r="D22" s="3"/>
      <c r="E22" s="3"/>
      <c r="F22" s="3"/>
      <c r="G22" s="3"/>
    </row>
    <row r="23" customHeight="1" spans="2:7">
      <c r="B23" s="14" t="s">
        <v>52</v>
      </c>
      <c r="D23" s="3"/>
      <c r="E23" s="3"/>
      <c r="F23" s="3"/>
      <c r="G23" s="3"/>
    </row>
    <row r="24" customHeight="1" spans="4:7">
      <c r="D24" s="3"/>
      <c r="F24" s="3"/>
      <c r="G24" s="3"/>
    </row>
    <row r="25" customHeight="1" spans="2:8">
      <c r="B25" s="2" t="s">
        <v>53</v>
      </c>
      <c r="C25" s="2" t="s">
        <v>54</v>
      </c>
      <c r="D25" s="3" t="s">
        <v>55</v>
      </c>
      <c r="F25" s="3" t="s">
        <v>56</v>
      </c>
      <c r="G25" s="3"/>
      <c r="H25" s="3" t="s">
        <v>57</v>
      </c>
    </row>
    <row r="26" s="1" customFormat="1" customHeight="1" spans="2:9">
      <c r="B26" s="1" t="s">
        <v>58</v>
      </c>
      <c r="D26" s="15"/>
      <c r="E26" s="15"/>
      <c r="F26" s="15"/>
      <c r="G26" s="15"/>
      <c r="I26" s="16"/>
    </row>
    <row r="27" s="1" customFormat="1" customHeight="1" spans="4:9">
      <c r="D27" s="15"/>
      <c r="E27" s="15"/>
      <c r="F27" s="15"/>
      <c r="G27" s="15"/>
      <c r="I27" s="16"/>
    </row>
    <row r="28" s="1" customFormat="1" customHeight="1" spans="2:9">
      <c r="B28" s="1" t="s">
        <v>59</v>
      </c>
      <c r="I28" s="16"/>
    </row>
    <row r="29" customHeight="1" spans="1:1">
      <c r="A29" s="2" t="s">
        <v>60</v>
      </c>
    </row>
    <row r="30" customHeight="1" spans="1:2">
      <c r="A30" s="2">
        <v>1</v>
      </c>
      <c r="B30" s="2" t="s">
        <v>61</v>
      </c>
    </row>
    <row r="31" customHeight="1" spans="1:2">
      <c r="A31" s="2">
        <v>2</v>
      </c>
      <c r="B31" s="2" t="s">
        <v>62</v>
      </c>
    </row>
    <row r="32" customHeight="1" spans="1:2">
      <c r="A32" s="2">
        <v>3</v>
      </c>
      <c r="B32" s="2" t="s">
        <v>63</v>
      </c>
    </row>
    <row r="33" customHeight="1" spans="1:2">
      <c r="A33" s="2">
        <v>4</v>
      </c>
      <c r="B33" s="2" t="s">
        <v>64</v>
      </c>
    </row>
    <row r="34" customHeight="1" spans="1:2">
      <c r="A34" s="2">
        <v>5</v>
      </c>
      <c r="B34" s="2" t="s">
        <v>65</v>
      </c>
    </row>
  </sheetData>
  <sheetProtection sheet="1" selectLockedCells="1" objects="1" scenarios="1"/>
  <printOptions gridLines="1"/>
  <pageMargins left="0.699305555555556" right="0.699305555555556" top="0.75" bottom="0.75" header="0.3" footer="0.3"/>
  <pageSetup paperSize="9" orientation="landscape"/>
  <headerFooter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zoomScale="110" zoomScaleNormal="110" workbookViewId="0">
      <selection activeCell="E19" sqref="E19"/>
    </sheetView>
  </sheetViews>
  <sheetFormatPr defaultColWidth="9.15238095238095" defaultRowHeight="13.2" customHeight="1"/>
  <cols>
    <col min="1" max="1" width="6.83809523809524" style="2" customWidth="1"/>
    <col min="2" max="2" width="30.6857142857143" style="2" customWidth="1"/>
    <col min="3" max="3" width="10.5809523809524" style="2" customWidth="1"/>
    <col min="4" max="7" width="11.152380952381" style="2" customWidth="1"/>
    <col min="8" max="8" width="10.5809523809524" style="2"/>
    <col min="9" max="9" width="11.5809523809524" style="3"/>
    <col min="10" max="16384" width="9.15238095238095" style="2"/>
  </cols>
  <sheetData>
    <row r="1" customHeight="1" spans="1:3">
      <c r="A1" s="2" t="s">
        <v>0</v>
      </c>
      <c r="C1" s="4" t="s">
        <v>67</v>
      </c>
    </row>
    <row r="2" customHeight="1" spans="1:3">
      <c r="A2" s="2" t="s">
        <v>2</v>
      </c>
      <c r="C2" s="4" t="s">
        <v>68</v>
      </c>
    </row>
    <row r="3" customHeight="1" spans="1:3">
      <c r="A3" s="2" t="s">
        <v>4</v>
      </c>
      <c r="C3" s="5" t="s">
        <v>69</v>
      </c>
    </row>
    <row r="4" customHeight="1" spans="3:8">
      <c r="C4" s="6"/>
      <c r="E4" s="2" t="s">
        <v>6</v>
      </c>
      <c r="F4" s="2" t="s">
        <v>7</v>
      </c>
      <c r="G4" s="2" t="s">
        <v>8</v>
      </c>
      <c r="H4" s="2" t="s">
        <v>9</v>
      </c>
    </row>
    <row r="5" customHeight="1" spans="1:8">
      <c r="A5" s="7" t="s">
        <v>10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15</v>
      </c>
      <c r="G5" s="7" t="s">
        <v>16</v>
      </c>
      <c r="H5" s="7" t="s">
        <v>17</v>
      </c>
    </row>
    <row r="6" customHeight="1" spans="1:8">
      <c r="A6" s="2" t="s">
        <v>18</v>
      </c>
      <c r="B6" s="2" t="s">
        <v>19</v>
      </c>
      <c r="D6" s="8">
        <v>0</v>
      </c>
      <c r="E6" s="8">
        <v>9638</v>
      </c>
      <c r="F6" s="8">
        <v>0</v>
      </c>
      <c r="G6" s="8">
        <v>0</v>
      </c>
      <c r="H6" s="9">
        <f t="shared" ref="H6:H10" si="0">E6+F6+G6</f>
        <v>9638</v>
      </c>
    </row>
    <row r="7" customHeight="1" spans="1:8">
      <c r="A7" s="2" t="s">
        <v>20</v>
      </c>
      <c r="B7" s="2" t="s">
        <v>21</v>
      </c>
      <c r="D7" s="8">
        <v>50089.78</v>
      </c>
      <c r="E7" s="8">
        <v>8959.46</v>
      </c>
      <c r="F7" s="8">
        <v>28.35</v>
      </c>
      <c r="G7" s="8">
        <v>28.35</v>
      </c>
      <c r="H7" s="9">
        <f t="shared" si="0"/>
        <v>9016.16</v>
      </c>
    </row>
    <row r="8" customHeight="1" spans="1:8">
      <c r="A8" s="2" t="s">
        <v>22</v>
      </c>
      <c r="B8" s="2" t="s">
        <v>23</v>
      </c>
      <c r="D8" s="8">
        <v>0</v>
      </c>
      <c r="E8" s="8"/>
      <c r="F8" s="8">
        <v>0</v>
      </c>
      <c r="G8" s="8">
        <f t="shared" ref="G7:G10" si="1">F8</f>
        <v>0</v>
      </c>
      <c r="H8" s="9">
        <f t="shared" si="0"/>
        <v>0</v>
      </c>
    </row>
    <row r="9" customHeight="1" spans="1:8">
      <c r="A9" s="2" t="s">
        <v>24</v>
      </c>
      <c r="B9" s="2" t="s">
        <v>25</v>
      </c>
      <c r="D9" s="8"/>
      <c r="E9" s="8">
        <v>0</v>
      </c>
      <c r="F9" s="8">
        <f>D9*0.09</f>
        <v>0</v>
      </c>
      <c r="G9" s="8">
        <f t="shared" si="1"/>
        <v>0</v>
      </c>
      <c r="H9" s="9">
        <f t="shared" si="0"/>
        <v>0</v>
      </c>
    </row>
    <row r="10" customHeight="1" spans="1:8">
      <c r="A10" s="2" t="s">
        <v>26</v>
      </c>
      <c r="B10" s="2" t="s">
        <v>27</v>
      </c>
      <c r="D10" s="8"/>
      <c r="E10" s="8">
        <v>0</v>
      </c>
      <c r="F10" s="8">
        <f>F9</f>
        <v>0</v>
      </c>
      <c r="G10" s="8">
        <f t="shared" si="1"/>
        <v>0</v>
      </c>
      <c r="H10" s="9">
        <f t="shared" si="0"/>
        <v>0</v>
      </c>
    </row>
    <row r="11" customHeight="1" spans="1:8">
      <c r="A11" s="7" t="s">
        <v>28</v>
      </c>
      <c r="B11" s="7" t="s">
        <v>29</v>
      </c>
      <c r="C11" s="7" t="s">
        <v>30</v>
      </c>
      <c r="D11" s="10">
        <f t="shared" ref="D11:H11" si="2">D6+D7-D8+D9-D10</f>
        <v>50089.78</v>
      </c>
      <c r="E11" s="10">
        <f t="shared" si="2"/>
        <v>18597.46</v>
      </c>
      <c r="F11" s="10">
        <f t="shared" si="2"/>
        <v>28.35</v>
      </c>
      <c r="G11" s="10">
        <f t="shared" si="2"/>
        <v>28.35</v>
      </c>
      <c r="H11" s="10">
        <f t="shared" si="2"/>
        <v>18654.16</v>
      </c>
    </row>
    <row r="12" customHeight="1" spans="1:8">
      <c r="A12" s="2" t="s">
        <v>31</v>
      </c>
      <c r="B12" s="2" t="s">
        <v>32</v>
      </c>
      <c r="D12" s="8">
        <v>0</v>
      </c>
      <c r="E12" s="8">
        <v>0</v>
      </c>
      <c r="F12" s="8">
        <f>D12*0.5%</f>
        <v>0</v>
      </c>
      <c r="G12" s="8">
        <f>F12</f>
        <v>0</v>
      </c>
      <c r="H12" s="9">
        <f t="shared" ref="H12:H17" si="3">E12+F12+G12</f>
        <v>0</v>
      </c>
    </row>
    <row r="13" customHeight="1" spans="1:8">
      <c r="A13" s="2" t="s">
        <v>33</v>
      </c>
      <c r="B13" s="2" t="s">
        <v>34</v>
      </c>
      <c r="D13" s="8"/>
      <c r="E13" s="8">
        <v>0</v>
      </c>
      <c r="F13" s="8"/>
      <c r="G13" s="8"/>
      <c r="H13" s="9">
        <f t="shared" si="3"/>
        <v>0</v>
      </c>
    </row>
    <row r="14" customHeight="1" spans="1:8">
      <c r="A14" s="7" t="s">
        <v>35</v>
      </c>
      <c r="B14" s="7" t="s">
        <v>36</v>
      </c>
      <c r="C14" s="7" t="s">
        <v>37</v>
      </c>
      <c r="D14" s="10"/>
      <c r="E14" s="10">
        <f t="shared" ref="E14:H14" si="4">IF((E12+E13-E11)&gt;0,(E12+E13-E11),0)</f>
        <v>0</v>
      </c>
      <c r="F14" s="10">
        <f t="shared" si="4"/>
        <v>0</v>
      </c>
      <c r="G14" s="10">
        <f t="shared" si="4"/>
        <v>0</v>
      </c>
      <c r="H14" s="10">
        <f t="shared" si="4"/>
        <v>0</v>
      </c>
    </row>
    <row r="15" customHeight="1" spans="1:8">
      <c r="A15" s="2" t="s">
        <v>38</v>
      </c>
      <c r="B15" s="2" t="s">
        <v>39</v>
      </c>
      <c r="D15" s="8"/>
      <c r="E15" s="8">
        <v>0</v>
      </c>
      <c r="F15" s="8">
        <f>F9</f>
        <v>0</v>
      </c>
      <c r="G15" s="11">
        <f>F15</f>
        <v>0</v>
      </c>
      <c r="H15" s="9">
        <f t="shared" si="3"/>
        <v>0</v>
      </c>
    </row>
    <row r="16" customHeight="1" spans="1:8">
      <c r="A16" s="7" t="s">
        <v>40</v>
      </c>
      <c r="B16" s="7" t="s">
        <v>41</v>
      </c>
      <c r="C16" s="7" t="s">
        <v>42</v>
      </c>
      <c r="D16" s="12"/>
      <c r="E16" s="12">
        <f t="shared" ref="E16:G16" si="5">E14+E15</f>
        <v>0</v>
      </c>
      <c r="F16" s="12">
        <f t="shared" si="5"/>
        <v>0</v>
      </c>
      <c r="G16" s="12">
        <f t="shared" si="5"/>
        <v>0</v>
      </c>
      <c r="H16" s="13">
        <f t="shared" si="3"/>
        <v>0</v>
      </c>
    </row>
    <row r="17" customHeight="1" spans="1:8">
      <c r="A17" s="2" t="s">
        <v>43</v>
      </c>
      <c r="B17" s="2" t="s">
        <v>44</v>
      </c>
      <c r="D17" s="11"/>
      <c r="E17" s="11">
        <v>0</v>
      </c>
      <c r="F17" s="11">
        <v>0</v>
      </c>
      <c r="G17" s="11">
        <v>0</v>
      </c>
      <c r="H17" s="9">
        <f t="shared" si="3"/>
        <v>0</v>
      </c>
    </row>
    <row r="18" customHeight="1" spans="1:8">
      <c r="A18" s="2" t="s">
        <v>45</v>
      </c>
      <c r="B18" s="2" t="s">
        <v>46</v>
      </c>
      <c r="C18" s="2" t="s">
        <v>47</v>
      </c>
      <c r="D18" s="11">
        <v>0</v>
      </c>
      <c r="E18" s="11">
        <v>0</v>
      </c>
      <c r="F18" s="11">
        <v>0</v>
      </c>
      <c r="G18" s="11">
        <v>0</v>
      </c>
      <c r="H18" s="3">
        <f>IF((H11-H12-H13)&gt;0,(H11-H12-H13),0)</f>
        <v>18654.16</v>
      </c>
    </row>
    <row r="19" customHeight="1" spans="1:8">
      <c r="A19" s="2" t="s">
        <v>48</v>
      </c>
      <c r="B19" s="2" t="s">
        <v>49</v>
      </c>
      <c r="D19" s="11">
        <v>0</v>
      </c>
      <c r="E19" s="11"/>
      <c r="F19" s="11">
        <v>0</v>
      </c>
      <c r="G19" s="11">
        <v>0</v>
      </c>
      <c r="H19" s="9">
        <f>F19+G19+E19</f>
        <v>0</v>
      </c>
    </row>
    <row r="20" customHeight="1" spans="4:7">
      <c r="D20" s="3"/>
      <c r="E20" s="3"/>
      <c r="F20" s="3"/>
      <c r="G20" s="3"/>
    </row>
    <row r="21" customHeight="1" spans="2:7">
      <c r="B21" s="2" t="s">
        <v>50</v>
      </c>
      <c r="D21" s="3"/>
      <c r="E21" s="3"/>
      <c r="F21" s="3"/>
      <c r="G21" s="3"/>
    </row>
    <row r="22" customHeight="1" spans="2:7">
      <c r="B22" s="2" t="s">
        <v>51</v>
      </c>
      <c r="D22" s="3"/>
      <c r="E22" s="3"/>
      <c r="F22" s="3"/>
      <c r="G22" s="3"/>
    </row>
    <row r="23" customHeight="1" spans="2:7">
      <c r="B23" s="14" t="s">
        <v>52</v>
      </c>
      <c r="D23" s="3"/>
      <c r="E23" s="3"/>
      <c r="F23" s="3"/>
      <c r="G23" s="3"/>
    </row>
    <row r="24" customHeight="1" spans="4:7">
      <c r="D24" s="3"/>
      <c r="F24" s="3"/>
      <c r="G24" s="3"/>
    </row>
    <row r="25" customHeight="1" spans="2:8">
      <c r="B25" s="2" t="s">
        <v>53</v>
      </c>
      <c r="C25" s="2" t="s">
        <v>54</v>
      </c>
      <c r="D25" s="3" t="s">
        <v>55</v>
      </c>
      <c r="F25" s="3" t="s">
        <v>56</v>
      </c>
      <c r="G25" s="3"/>
      <c r="H25" s="3" t="s">
        <v>57</v>
      </c>
    </row>
    <row r="26" s="1" customFormat="1" customHeight="1" spans="2:9">
      <c r="B26" s="1" t="s">
        <v>58</v>
      </c>
      <c r="D26" s="15"/>
      <c r="E26" s="15"/>
      <c r="F26" s="15"/>
      <c r="G26" s="15"/>
      <c r="I26" s="16"/>
    </row>
    <row r="27" s="1" customFormat="1" customHeight="1" spans="4:9">
      <c r="D27" s="15"/>
      <c r="E27" s="15"/>
      <c r="F27" s="15"/>
      <c r="G27" s="15"/>
      <c r="I27" s="16"/>
    </row>
    <row r="28" s="1" customFormat="1" customHeight="1" spans="2:9">
      <c r="B28" s="1" t="s">
        <v>59</v>
      </c>
      <c r="I28" s="16"/>
    </row>
    <row r="29" customHeight="1" spans="1:1">
      <c r="A29" s="2" t="s">
        <v>60</v>
      </c>
    </row>
    <row r="30" customHeight="1" spans="1:2">
      <c r="A30" s="2">
        <v>1</v>
      </c>
      <c r="B30" s="2" t="s">
        <v>61</v>
      </c>
    </row>
    <row r="31" customHeight="1" spans="1:2">
      <c r="A31" s="2">
        <v>2</v>
      </c>
      <c r="B31" s="2" t="s">
        <v>62</v>
      </c>
    </row>
    <row r="32" customHeight="1" spans="1:2">
      <c r="A32" s="2">
        <v>3</v>
      </c>
      <c r="B32" s="2" t="s">
        <v>63</v>
      </c>
    </row>
    <row r="33" customHeight="1" spans="1:2">
      <c r="A33" s="2">
        <v>4</v>
      </c>
      <c r="B33" s="2" t="s">
        <v>64</v>
      </c>
    </row>
    <row r="34" customHeight="1" spans="1:2">
      <c r="A34" s="2">
        <v>5</v>
      </c>
      <c r="B34" s="2" t="s">
        <v>65</v>
      </c>
    </row>
  </sheetData>
  <sheetProtection sheet="1" selectLockedCells="1" objects="1" scenarios="1"/>
  <printOptions gridLines="1"/>
  <pageMargins left="0.699305555555556" right="0.699305555555556" top="0.75" bottom="0.75" header="0.3" footer="0.3"/>
  <pageSetup paperSize="9" orientation="landscape"/>
  <headerFooter>
    <oddHeader>&amp;C&amp;F
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GSTR3B Jan-21 Monthly Statement</vt:lpstr>
      <vt:lpstr>GSTR3B Feb-21 Monthly Statement</vt:lpstr>
      <vt:lpstr>GSTR 1 MAY-21Monthly Statement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Jagadish</dc:creator>
  <cp:lastModifiedBy>rroja</cp:lastModifiedBy>
  <dcterms:created xsi:type="dcterms:W3CDTF">2021-02-01T06:30:00Z</dcterms:created>
  <cp:lastPrinted>2021-02-05T10:18:00Z</cp:lastPrinted>
  <dcterms:modified xsi:type="dcterms:W3CDTF">2021-06-25T09:11:09Z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1033-11.2.0.9906</vt:lpwstr>
  </property>
</Properties>
</file>