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tabRatio="762" activeTab="2"/>
  </bookViews>
  <sheets>
    <sheet name="Aug'20" sheetId="27" r:id="rId1"/>
    <sheet name="Sep 21" sheetId="28" r:id="rId2"/>
    <sheet name="Oct 21 " sheetId="29" r:id="rId3"/>
  </sheets>
  <definedNames>
    <definedName name="_xlnm._FilterDatabase" localSheetId="0" hidden="1">'Aug''20'!$A$6:$G$6</definedName>
    <definedName name="_xlnm._FilterDatabase" localSheetId="1" hidden="1">'Sep 21'!$A$6:$G$6</definedName>
    <definedName name="_xlnm._FilterDatabase" localSheetId="2" hidden="1">'Oct 21 '!$A$6:$G$6</definedName>
  </definedNames>
  <calcPr calcId="144525"/>
</workbook>
</file>

<file path=xl/sharedStrings.xml><?xml version="1.0" encoding="utf-8"?>
<sst xmlns="http://schemas.openxmlformats.org/spreadsheetml/2006/main" count="150" uniqueCount="37">
  <si>
    <t>Monthly Payment statement</t>
  </si>
  <si>
    <t>Firm/Company:</t>
  </si>
  <si>
    <t>Modi Reality Genome Valley LLP</t>
  </si>
  <si>
    <t>Month:</t>
  </si>
  <si>
    <t>Aug'2020</t>
  </si>
  <si>
    <t>Prepared by :</t>
  </si>
  <si>
    <t>Vamshi.P</t>
  </si>
  <si>
    <t>Sno.</t>
  </si>
  <si>
    <t>Firm/Company</t>
  </si>
  <si>
    <t>Due  date for payment</t>
  </si>
  <si>
    <t>Pay to</t>
  </si>
  <si>
    <t>Amount</t>
  </si>
  <si>
    <t>Towards</t>
  </si>
  <si>
    <t>Remarks</t>
  </si>
  <si>
    <t>Salaries</t>
  </si>
  <si>
    <t>Staff salaries</t>
  </si>
  <si>
    <t>Paid</t>
  </si>
  <si>
    <t>Shreya Services</t>
  </si>
  <si>
    <t>House Keeping Charges</t>
  </si>
  <si>
    <t>Expert Security Services</t>
  </si>
  <si>
    <t>Security charges</t>
  </si>
  <si>
    <t xml:space="preserve">Pushpalatha </t>
  </si>
  <si>
    <t>Gardeing Charges</t>
  </si>
  <si>
    <t>TDS</t>
  </si>
  <si>
    <t>Tds on payments</t>
  </si>
  <si>
    <t>Staff Allowances</t>
  </si>
  <si>
    <t>Staff  Allowances</t>
  </si>
  <si>
    <t>Summit Builders</t>
  </si>
  <si>
    <t>Statutory Payments - PF / ESI  &amp; PT</t>
  </si>
  <si>
    <t>GST</t>
  </si>
  <si>
    <t>GST filing delay payment</t>
  </si>
  <si>
    <t>TSSPDCL</t>
  </si>
  <si>
    <t>Electricity Site Office</t>
  </si>
  <si>
    <t>Sep'2021</t>
  </si>
  <si>
    <t>Shivanand</t>
  </si>
  <si>
    <t>Nov'2021</t>
  </si>
  <si>
    <t>Paramesh</t>
  </si>
</sst>
</file>

<file path=xl/styles.xml><?xml version="1.0" encoding="utf-8"?>
<styleSheet xmlns="http://schemas.openxmlformats.org/spreadsheetml/2006/main">
  <numFmts count="6">
    <numFmt numFmtId="176" formatCode="_ * #,##0_ ;_ * \-#,##0_ ;_ * &quot;-&quot;??_ ;_ @_ "/>
    <numFmt numFmtId="177" formatCode="_ &quot;₹&quot;* #,##0.00_ ;_ &quot;₹&quot;* \-#,##0.00_ ;_ &quot;₹&quot;* &quot;-&quot;??_ ;_ @_ "/>
    <numFmt numFmtId="178" formatCode="mmm/yy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81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176" fontId="1" fillId="0" borderId="0" xfId="2" applyNumberFormat="1" applyFont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2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6" fontId="1" fillId="0" borderId="2" xfId="2" applyNumberFormat="1" applyFont="1" applyBorder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6" sqref="A6"/>
    </sheetView>
  </sheetViews>
  <sheetFormatPr defaultColWidth="9" defaultRowHeight="12.75" outlineLevelCol="6"/>
  <cols>
    <col min="1" max="1" width="4.14285714285714" style="2" customWidth="1"/>
    <col min="2" max="2" width="28.5714285714286" style="2" customWidth="1"/>
    <col min="3" max="3" width="10.5714285714286" style="2" customWidth="1"/>
    <col min="4" max="4" width="27.4285714285714" style="2" customWidth="1"/>
    <col min="5" max="5" width="16.1428571428571" style="3" customWidth="1"/>
    <col min="6" max="6" width="39" style="2" customWidth="1"/>
    <col min="7" max="7" width="18.4285714285714" style="2" customWidth="1"/>
    <col min="8" max="16384" width="9.14285714285714" style="2"/>
  </cols>
  <sheetData>
    <row r="1" s="1" customFormat="1" spans="1:5">
      <c r="A1" s="1" t="s">
        <v>0</v>
      </c>
      <c r="E1" s="4"/>
    </row>
    <row r="2" s="1" customFormat="1" spans="1:5">
      <c r="A2" s="1" t="s">
        <v>1</v>
      </c>
      <c r="C2" s="1" t="s">
        <v>2</v>
      </c>
      <c r="E2" s="4"/>
    </row>
    <row r="3" s="1" customFormat="1" spans="1:5">
      <c r="A3" s="1" t="s">
        <v>3</v>
      </c>
      <c r="B3" s="5"/>
      <c r="C3" s="5" t="s">
        <v>4</v>
      </c>
      <c r="E3" s="4"/>
    </row>
    <row r="4" s="1" customFormat="1" spans="1:5">
      <c r="A4" s="1" t="s">
        <v>5</v>
      </c>
      <c r="C4" s="1" t="s">
        <v>6</v>
      </c>
      <c r="E4" s="4"/>
    </row>
    <row r="5" s="1" customFormat="1" spans="5:5">
      <c r="E5" s="4"/>
    </row>
    <row r="6" s="1" customFormat="1" ht="33" customHeight="1" spans="1:7">
      <c r="A6" s="6" t="s">
        <v>7</v>
      </c>
      <c r="B6" s="6" t="s">
        <v>8</v>
      </c>
      <c r="C6" s="7" t="s">
        <v>9</v>
      </c>
      <c r="D6" s="6" t="s">
        <v>10</v>
      </c>
      <c r="E6" s="8" t="s">
        <v>11</v>
      </c>
      <c r="F6" s="6" t="s">
        <v>12</v>
      </c>
      <c r="G6" s="6" t="s">
        <v>13</v>
      </c>
    </row>
    <row r="7" spans="1:7">
      <c r="A7" s="2">
        <v>1</v>
      </c>
      <c r="B7" s="2" t="s">
        <v>2</v>
      </c>
      <c r="C7" s="2">
        <v>5</v>
      </c>
      <c r="D7" s="2" t="s">
        <v>14</v>
      </c>
      <c r="E7" s="3">
        <v>201357</v>
      </c>
      <c r="F7" s="2" t="s">
        <v>15</v>
      </c>
      <c r="G7" s="2" t="s">
        <v>16</v>
      </c>
    </row>
    <row r="8" spans="1:7">
      <c r="A8" s="2">
        <f>+A7+1</f>
        <v>2</v>
      </c>
      <c r="B8" s="2" t="s">
        <v>2</v>
      </c>
      <c r="C8" s="2">
        <v>5</v>
      </c>
      <c r="D8" s="2" t="s">
        <v>17</v>
      </c>
      <c r="E8" s="3">
        <v>13132</v>
      </c>
      <c r="F8" s="2" t="s">
        <v>18</v>
      </c>
      <c r="G8" s="2" t="s">
        <v>16</v>
      </c>
    </row>
    <row r="9" spans="1:7">
      <c r="A9" s="2">
        <f t="shared" ref="A9:A15" si="0">+A8+1</f>
        <v>3</v>
      </c>
      <c r="B9" s="2" t="s">
        <v>2</v>
      </c>
      <c r="C9" s="2">
        <v>5</v>
      </c>
      <c r="D9" s="2" t="s">
        <v>19</v>
      </c>
      <c r="E9" s="3">
        <v>31195</v>
      </c>
      <c r="F9" s="2" t="s">
        <v>20</v>
      </c>
      <c r="G9" s="2" t="s">
        <v>16</v>
      </c>
    </row>
    <row r="10" spans="1:7">
      <c r="A10" s="2">
        <f t="shared" si="0"/>
        <v>4</v>
      </c>
      <c r="B10" s="2" t="s">
        <v>2</v>
      </c>
      <c r="C10" s="2">
        <v>5</v>
      </c>
      <c r="D10" s="2" t="s">
        <v>21</v>
      </c>
      <c r="E10" s="3">
        <f>5035+11459</f>
        <v>16494</v>
      </c>
      <c r="F10" s="2" t="s">
        <v>22</v>
      </c>
      <c r="G10" s="2" t="s">
        <v>16</v>
      </c>
    </row>
    <row r="11" spans="1:7">
      <c r="A11" s="2">
        <f t="shared" si="0"/>
        <v>5</v>
      </c>
      <c r="B11" s="2" t="s">
        <v>2</v>
      </c>
      <c r="C11" s="9">
        <v>7</v>
      </c>
      <c r="D11" s="9" t="s">
        <v>23</v>
      </c>
      <c r="E11" s="3">
        <v>77562</v>
      </c>
      <c r="F11" s="9" t="s">
        <v>24</v>
      </c>
      <c r="G11" s="2" t="s">
        <v>16</v>
      </c>
    </row>
    <row r="12" spans="1:7">
      <c r="A12" s="2">
        <f t="shared" si="0"/>
        <v>6</v>
      </c>
      <c r="B12" s="2" t="s">
        <v>2</v>
      </c>
      <c r="C12" s="9">
        <v>10</v>
      </c>
      <c r="D12" s="9" t="s">
        <v>25</v>
      </c>
      <c r="E12" s="3">
        <v>2394</v>
      </c>
      <c r="F12" s="9" t="s">
        <v>26</v>
      </c>
      <c r="G12" s="2" t="s">
        <v>16</v>
      </c>
    </row>
    <row r="13" spans="1:7">
      <c r="A13" s="2">
        <f t="shared" si="0"/>
        <v>7</v>
      </c>
      <c r="B13" s="2" t="s">
        <v>2</v>
      </c>
      <c r="C13" s="2">
        <v>12</v>
      </c>
      <c r="D13" s="2" t="s">
        <v>27</v>
      </c>
      <c r="E13" s="3">
        <v>1100</v>
      </c>
      <c r="F13" s="2" t="s">
        <v>28</v>
      </c>
      <c r="G13" s="2" t="s">
        <v>16</v>
      </c>
    </row>
    <row r="14" spans="1:7">
      <c r="A14" s="2">
        <f t="shared" si="0"/>
        <v>8</v>
      </c>
      <c r="B14" s="2" t="s">
        <v>2</v>
      </c>
      <c r="C14" s="2">
        <v>20</v>
      </c>
      <c r="D14" s="2" t="s">
        <v>29</v>
      </c>
      <c r="E14" s="3">
        <v>9736</v>
      </c>
      <c r="F14" s="2" t="s">
        <v>30</v>
      </c>
      <c r="G14" s="2" t="s">
        <v>16</v>
      </c>
    </row>
    <row r="15" spans="1:7">
      <c r="A15" s="2">
        <f t="shared" si="0"/>
        <v>9</v>
      </c>
      <c r="B15" s="2" t="s">
        <v>2</v>
      </c>
      <c r="C15" s="9">
        <v>22</v>
      </c>
      <c r="D15" s="9" t="s">
        <v>31</v>
      </c>
      <c r="E15" s="3">
        <f>17287+309</f>
        <v>17596</v>
      </c>
      <c r="F15" s="9" t="s">
        <v>32</v>
      </c>
      <c r="G15" s="2" t="s">
        <v>16</v>
      </c>
    </row>
    <row r="17" ht="13.5" spans="5:5">
      <c r="E17" s="10">
        <f>SUM(E7:E16)</f>
        <v>370566</v>
      </c>
    </row>
    <row r="18" ht="13.5"/>
  </sheetData>
  <printOptions gridLines="1"/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B15" sqref="B15"/>
    </sheetView>
  </sheetViews>
  <sheetFormatPr defaultColWidth="9" defaultRowHeight="12.75" outlineLevelCol="6"/>
  <cols>
    <col min="1" max="1" width="4.14285714285714" style="2" customWidth="1"/>
    <col min="2" max="2" width="28.5714285714286" style="2" customWidth="1"/>
    <col min="3" max="3" width="10.5714285714286" style="2" customWidth="1"/>
    <col min="4" max="4" width="27.4285714285714" style="2" customWidth="1"/>
    <col min="5" max="5" width="16.1428571428571" style="3" customWidth="1"/>
    <col min="6" max="6" width="39" style="2" customWidth="1"/>
    <col min="7" max="7" width="18.4285714285714" style="2" customWidth="1"/>
    <col min="8" max="16384" width="9.14285714285714" style="2"/>
  </cols>
  <sheetData>
    <row r="1" s="1" customFormat="1" spans="1:5">
      <c r="A1" s="1" t="s">
        <v>0</v>
      </c>
      <c r="E1" s="4"/>
    </row>
    <row r="2" s="1" customFormat="1" spans="1:5">
      <c r="A2" s="1" t="s">
        <v>1</v>
      </c>
      <c r="C2" s="1" t="s">
        <v>2</v>
      </c>
      <c r="E2" s="4"/>
    </row>
    <row r="3" s="1" customFormat="1" spans="1:5">
      <c r="A3" s="1" t="s">
        <v>3</v>
      </c>
      <c r="B3" s="5"/>
      <c r="C3" s="5" t="s">
        <v>33</v>
      </c>
      <c r="E3" s="4"/>
    </row>
    <row r="4" s="1" customFormat="1" spans="1:5">
      <c r="A4" s="1" t="s">
        <v>5</v>
      </c>
      <c r="C4" s="1" t="s">
        <v>34</v>
      </c>
      <c r="E4" s="4"/>
    </row>
    <row r="5" s="1" customFormat="1" spans="5:5">
      <c r="E5" s="4"/>
    </row>
    <row r="6" s="1" customFormat="1" ht="33" customHeight="1" spans="1:7">
      <c r="A6" s="6" t="s">
        <v>7</v>
      </c>
      <c r="B6" s="6" t="s">
        <v>8</v>
      </c>
      <c r="C6" s="7" t="s">
        <v>9</v>
      </c>
      <c r="D6" s="6" t="s">
        <v>10</v>
      </c>
      <c r="E6" s="8" t="s">
        <v>11</v>
      </c>
      <c r="F6" s="6" t="s">
        <v>12</v>
      </c>
      <c r="G6" s="6" t="s">
        <v>13</v>
      </c>
    </row>
    <row r="7" spans="1:7">
      <c r="A7" s="2">
        <v>1</v>
      </c>
      <c r="B7" s="2" t="s">
        <v>2</v>
      </c>
      <c r="C7" s="2">
        <v>5</v>
      </c>
      <c r="D7" s="2" t="s">
        <v>14</v>
      </c>
      <c r="E7" s="3">
        <v>269050</v>
      </c>
      <c r="F7" s="2" t="s">
        <v>15</v>
      </c>
      <c r="G7" s="2" t="s">
        <v>16</v>
      </c>
    </row>
    <row r="8" spans="1:7">
      <c r="A8" s="2">
        <f t="shared" ref="A8:A15" si="0">+A7+1</f>
        <v>2</v>
      </c>
      <c r="B8" s="2" t="s">
        <v>2</v>
      </c>
      <c r="C8" s="2">
        <v>5</v>
      </c>
      <c r="D8" s="2" t="s">
        <v>17</v>
      </c>
      <c r="E8" s="3">
        <v>11959</v>
      </c>
      <c r="F8" s="2" t="s">
        <v>18</v>
      </c>
      <c r="G8" s="2" t="s">
        <v>16</v>
      </c>
    </row>
    <row r="9" spans="1:7">
      <c r="A9" s="2">
        <f t="shared" si="0"/>
        <v>3</v>
      </c>
      <c r="B9" s="2" t="s">
        <v>2</v>
      </c>
      <c r="C9" s="2">
        <v>5</v>
      </c>
      <c r="D9" s="2" t="s">
        <v>19</v>
      </c>
      <c r="E9" s="3">
        <v>29229</v>
      </c>
      <c r="F9" s="2" t="s">
        <v>20</v>
      </c>
      <c r="G9" s="2" t="s">
        <v>16</v>
      </c>
    </row>
    <row r="10" spans="1:7">
      <c r="A10" s="2">
        <f t="shared" si="0"/>
        <v>4</v>
      </c>
      <c r="B10" s="2" t="s">
        <v>2</v>
      </c>
      <c r="C10" s="2">
        <v>5</v>
      </c>
      <c r="D10" s="2" t="s">
        <v>21</v>
      </c>
      <c r="E10" s="3">
        <v>23212</v>
      </c>
      <c r="F10" s="2" t="s">
        <v>22</v>
      </c>
      <c r="G10" s="2" t="s">
        <v>16</v>
      </c>
    </row>
    <row r="11" spans="1:7">
      <c r="A11" s="2">
        <f t="shared" si="0"/>
        <v>5</v>
      </c>
      <c r="B11" s="2" t="s">
        <v>2</v>
      </c>
      <c r="C11" s="9">
        <v>7</v>
      </c>
      <c r="D11" s="9" t="s">
        <v>23</v>
      </c>
      <c r="E11" s="3">
        <v>93050</v>
      </c>
      <c r="F11" s="9" t="s">
        <v>24</v>
      </c>
      <c r="G11" s="2" t="s">
        <v>16</v>
      </c>
    </row>
    <row r="12" spans="1:7">
      <c r="A12" s="2">
        <f t="shared" si="0"/>
        <v>6</v>
      </c>
      <c r="B12" s="2" t="s">
        <v>2</v>
      </c>
      <c r="C12" s="9">
        <v>10</v>
      </c>
      <c r="D12" s="9" t="s">
        <v>25</v>
      </c>
      <c r="E12" s="3">
        <v>3192</v>
      </c>
      <c r="F12" s="9" t="s">
        <v>26</v>
      </c>
      <c r="G12" s="2" t="s">
        <v>16</v>
      </c>
    </row>
    <row r="13" spans="1:7">
      <c r="A13" s="2">
        <f t="shared" si="0"/>
        <v>7</v>
      </c>
      <c r="B13" s="2" t="s">
        <v>2</v>
      </c>
      <c r="C13" s="2">
        <v>12</v>
      </c>
      <c r="D13" s="2" t="s">
        <v>27</v>
      </c>
      <c r="E13" s="3">
        <v>1450</v>
      </c>
      <c r="F13" s="2" t="s">
        <v>28</v>
      </c>
      <c r="G13" s="2" t="s">
        <v>16</v>
      </c>
    </row>
    <row r="14" spans="1:7">
      <c r="A14" s="2">
        <f t="shared" si="0"/>
        <v>8</v>
      </c>
      <c r="B14" s="2" t="s">
        <v>2</v>
      </c>
      <c r="C14" s="2">
        <v>20</v>
      </c>
      <c r="D14" s="2" t="s">
        <v>29</v>
      </c>
      <c r="E14" s="3">
        <v>5514</v>
      </c>
      <c r="F14" s="2" t="s">
        <v>30</v>
      </c>
      <c r="G14" s="2" t="s">
        <v>16</v>
      </c>
    </row>
    <row r="15" spans="1:7">
      <c r="A15" s="2">
        <f t="shared" si="0"/>
        <v>9</v>
      </c>
      <c r="B15" s="2" t="s">
        <v>2</v>
      </c>
      <c r="C15" s="9">
        <v>22</v>
      </c>
      <c r="D15" s="9" t="s">
        <v>31</v>
      </c>
      <c r="E15" s="3">
        <f>20352+5060+2287</f>
        <v>27699</v>
      </c>
      <c r="F15" s="9" t="s">
        <v>32</v>
      </c>
      <c r="G15" s="2" t="s">
        <v>16</v>
      </c>
    </row>
    <row r="17" ht="13.5" spans="5:5">
      <c r="E17" s="10">
        <f>SUM(E7:E16)</f>
        <v>464355</v>
      </c>
    </row>
    <row r="18" ht="13.5"/>
  </sheetData>
  <printOptions gridLines="1"/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16" sqref="E16"/>
    </sheetView>
  </sheetViews>
  <sheetFormatPr defaultColWidth="9" defaultRowHeight="12.75" outlineLevelCol="6"/>
  <cols>
    <col min="1" max="1" width="4.14285714285714" style="2" customWidth="1"/>
    <col min="2" max="2" width="28.5714285714286" style="2" customWidth="1"/>
    <col min="3" max="3" width="10.5714285714286" style="2" customWidth="1"/>
    <col min="4" max="4" width="27.4285714285714" style="2" customWidth="1"/>
    <col min="5" max="5" width="16.1428571428571" style="3" customWidth="1"/>
    <col min="6" max="6" width="39" style="2" customWidth="1"/>
    <col min="7" max="7" width="18.4285714285714" style="2" customWidth="1"/>
    <col min="8" max="16384" width="9.14285714285714" style="2"/>
  </cols>
  <sheetData>
    <row r="1" s="1" customFormat="1" spans="1:5">
      <c r="A1" s="1" t="s">
        <v>0</v>
      </c>
      <c r="E1" s="4"/>
    </row>
    <row r="2" s="1" customFormat="1" spans="1:5">
      <c r="A2" s="1" t="s">
        <v>1</v>
      </c>
      <c r="C2" s="1" t="s">
        <v>2</v>
      </c>
      <c r="E2" s="4"/>
    </row>
    <row r="3" s="1" customFormat="1" spans="1:5">
      <c r="A3" s="1" t="s">
        <v>3</v>
      </c>
      <c r="B3" s="5"/>
      <c r="C3" s="5" t="s">
        <v>35</v>
      </c>
      <c r="E3" s="4"/>
    </row>
    <row r="4" s="1" customFormat="1" spans="1:5">
      <c r="A4" s="1" t="s">
        <v>5</v>
      </c>
      <c r="C4" s="1" t="s">
        <v>36</v>
      </c>
      <c r="E4" s="4"/>
    </row>
    <row r="5" s="1" customFormat="1" spans="5:5">
      <c r="E5" s="4"/>
    </row>
    <row r="6" s="1" customFormat="1" ht="33" customHeight="1" spans="1:7">
      <c r="A6" s="6" t="s">
        <v>7</v>
      </c>
      <c r="B6" s="6" t="s">
        <v>8</v>
      </c>
      <c r="C6" s="7" t="s">
        <v>9</v>
      </c>
      <c r="D6" s="6" t="s">
        <v>10</v>
      </c>
      <c r="E6" s="8" t="s">
        <v>11</v>
      </c>
      <c r="F6" s="6" t="s">
        <v>12</v>
      </c>
      <c r="G6" s="6" t="s">
        <v>13</v>
      </c>
    </row>
    <row r="7" spans="1:7">
      <c r="A7" s="2">
        <v>1</v>
      </c>
      <c r="B7" s="2" t="s">
        <v>2</v>
      </c>
      <c r="C7" s="2">
        <v>5</v>
      </c>
      <c r="D7" s="2" t="s">
        <v>14</v>
      </c>
      <c r="E7" s="3">
        <v>200196</v>
      </c>
      <c r="F7" s="2" t="s">
        <v>15</v>
      </c>
      <c r="G7" s="2" t="s">
        <v>16</v>
      </c>
    </row>
    <row r="8" spans="1:7">
      <c r="A8" s="2">
        <f t="shared" ref="A8:A15" si="0">+A7+1</f>
        <v>2</v>
      </c>
      <c r="B8" s="2" t="s">
        <v>2</v>
      </c>
      <c r="C8" s="2">
        <v>5</v>
      </c>
      <c r="D8" s="2" t="s">
        <v>17</v>
      </c>
      <c r="E8" s="3">
        <v>20163</v>
      </c>
      <c r="F8" s="2" t="s">
        <v>18</v>
      </c>
      <c r="G8" s="2" t="s">
        <v>16</v>
      </c>
    </row>
    <row r="9" spans="1:7">
      <c r="A9" s="2">
        <f t="shared" si="0"/>
        <v>3</v>
      </c>
      <c r="B9" s="2" t="s">
        <v>2</v>
      </c>
      <c r="C9" s="2">
        <v>5</v>
      </c>
      <c r="D9" s="2" t="s">
        <v>19</v>
      </c>
      <c r="E9" s="3">
        <f>24696+27642</f>
        <v>52338</v>
      </c>
      <c r="F9" s="2" t="s">
        <v>20</v>
      </c>
      <c r="G9" s="2" t="s">
        <v>16</v>
      </c>
    </row>
    <row r="10" spans="1:7">
      <c r="A10" s="2">
        <f t="shared" si="0"/>
        <v>4</v>
      </c>
      <c r="B10" s="2" t="s">
        <v>2</v>
      </c>
      <c r="C10" s="2">
        <v>5</v>
      </c>
      <c r="D10" s="2" t="s">
        <v>21</v>
      </c>
      <c r="E10" s="3">
        <f>11459+10784</f>
        <v>22243</v>
      </c>
      <c r="F10" s="2" t="s">
        <v>22</v>
      </c>
      <c r="G10" s="2" t="s">
        <v>16</v>
      </c>
    </row>
    <row r="11" spans="1:7">
      <c r="A11" s="2">
        <f t="shared" si="0"/>
        <v>5</v>
      </c>
      <c r="B11" s="2" t="s">
        <v>2</v>
      </c>
      <c r="C11" s="9">
        <v>7</v>
      </c>
      <c r="D11" s="9" t="s">
        <v>23</v>
      </c>
      <c r="E11" s="3">
        <v>88130</v>
      </c>
      <c r="F11" s="9" t="s">
        <v>24</v>
      </c>
      <c r="G11" s="2" t="s">
        <v>16</v>
      </c>
    </row>
    <row r="12" spans="1:7">
      <c r="A12" s="2">
        <f t="shared" si="0"/>
        <v>6</v>
      </c>
      <c r="B12" s="2" t="s">
        <v>2</v>
      </c>
      <c r="C12" s="9">
        <v>10</v>
      </c>
      <c r="D12" s="9" t="s">
        <v>25</v>
      </c>
      <c r="E12" s="3">
        <v>8010</v>
      </c>
      <c r="F12" s="9" t="s">
        <v>26</v>
      </c>
      <c r="G12" s="2" t="s">
        <v>16</v>
      </c>
    </row>
    <row r="13" spans="1:7">
      <c r="A13" s="2">
        <f t="shared" si="0"/>
        <v>7</v>
      </c>
      <c r="B13" s="2" t="s">
        <v>2</v>
      </c>
      <c r="C13" s="2">
        <v>12</v>
      </c>
      <c r="D13" s="2" t="s">
        <v>27</v>
      </c>
      <c r="E13" s="3">
        <v>1300</v>
      </c>
      <c r="F13" s="2" t="s">
        <v>28</v>
      </c>
      <c r="G13" s="2" t="s">
        <v>16</v>
      </c>
    </row>
    <row r="14" spans="1:7">
      <c r="A14" s="2">
        <f t="shared" si="0"/>
        <v>8</v>
      </c>
      <c r="B14" s="2" t="s">
        <v>2</v>
      </c>
      <c r="C14" s="2">
        <v>20</v>
      </c>
      <c r="D14" s="2" t="s">
        <v>29</v>
      </c>
      <c r="E14" s="3">
        <v>125327</v>
      </c>
      <c r="F14" s="2" t="s">
        <v>30</v>
      </c>
      <c r="G14" s="2" t="s">
        <v>16</v>
      </c>
    </row>
    <row r="15" spans="1:7">
      <c r="A15" s="2">
        <f t="shared" si="0"/>
        <v>9</v>
      </c>
      <c r="B15" s="2" t="s">
        <v>2</v>
      </c>
      <c r="C15" s="9">
        <v>22</v>
      </c>
      <c r="D15" s="9" t="s">
        <v>31</v>
      </c>
      <c r="E15" s="3">
        <f>4206+16913+8172</f>
        <v>29291</v>
      </c>
      <c r="F15" s="9" t="s">
        <v>32</v>
      </c>
      <c r="G15" s="2" t="s">
        <v>16</v>
      </c>
    </row>
    <row r="17" ht="13.5" spans="5:5">
      <c r="E17" s="10">
        <f>SUM(E7:E16)</f>
        <v>546998</v>
      </c>
    </row>
    <row r="18" ht="13.5"/>
  </sheetData>
  <printOptions gridLines="1"/>
  <pageMargins left="0.708333333333333" right="0.708333333333333" top="0.747916666666667" bottom="0.747916666666667" header="0.314583333333333" footer="0.314583333333333"/>
  <pageSetup paperSize="9" scale="85" orientation="landscape" horizontalDpi="600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Aug'20</vt:lpstr>
      <vt:lpstr>Sep 21</vt:lpstr>
      <vt:lpstr>Oct 21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shivanand</cp:lastModifiedBy>
  <dcterms:created xsi:type="dcterms:W3CDTF">2015-07-27T06:21:00Z</dcterms:created>
  <cp:lastPrinted>2020-08-31T10:02:00Z</cp:lastPrinted>
  <dcterms:modified xsi:type="dcterms:W3CDTF">2022-02-23T09:17:01Z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7D26D8797B364C189D5401C0BECE35F2</vt:lpwstr>
  </property>
</Properties>
</file>